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filterPrivacy="1" defaultThemeVersion="124226"/>
  <xr:revisionPtr revIDLastSave="0" documentId="13_ncr:1_{E9B378C7-42FA-45AB-AE80-D30411F1D429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Лист1" sheetId="1" state="hidden" r:id="rId1"/>
    <sheet name="Лист2" sheetId="2" state="hidden" r:id="rId2"/>
    <sheet name="полная" sheetId="3" state="hidden" r:id="rId3"/>
    <sheet name="свод" sheetId="4" r:id="rId4"/>
    <sheet name="Лист3" sheetId="5" state="hidden" r:id="rId5"/>
  </sheets>
  <externalReferences>
    <externalReference r:id="rId6"/>
  </externalReferences>
  <definedNames>
    <definedName name="_xlnm.Print_Area" localSheetId="3">свод!$A$1:$H$128</definedName>
  </definedName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8" i="4" l="1"/>
  <c r="F72" i="4"/>
  <c r="D62" i="4"/>
  <c r="E62" i="4"/>
  <c r="F62" i="4" s="1"/>
  <c r="F63" i="4"/>
  <c r="F34" i="4" l="1"/>
  <c r="F48" i="4"/>
  <c r="E68" i="4"/>
  <c r="G68" i="4"/>
  <c r="D68" i="4"/>
  <c r="F80" i="4"/>
  <c r="F68" i="4" l="1"/>
  <c r="B51" i="4" l="1"/>
  <c r="G119" i="4"/>
  <c r="E119" i="4"/>
  <c r="D119" i="4"/>
  <c r="B119" i="4"/>
  <c r="G118" i="4"/>
  <c r="B118" i="4"/>
  <c r="G116" i="4"/>
  <c r="G115" i="4"/>
  <c r="G114" i="4"/>
  <c r="B114" i="4"/>
  <c r="F113" i="4"/>
  <c r="E113" i="4"/>
  <c r="D113" i="4"/>
  <c r="B113" i="4"/>
  <c r="G112" i="4"/>
  <c r="B112" i="4"/>
  <c r="G111" i="4"/>
  <c r="B111" i="4"/>
  <c r="G110" i="4"/>
  <c r="B110" i="4"/>
  <c r="G109" i="4"/>
  <c r="B109" i="4"/>
  <c r="G108" i="4"/>
  <c r="B108" i="4"/>
  <c r="F107" i="4"/>
  <c r="E107" i="4"/>
  <c r="D107" i="4"/>
  <c r="B107" i="4"/>
  <c r="B106" i="4"/>
  <c r="G105" i="4"/>
  <c r="G104" i="4" s="1"/>
  <c r="E104" i="4"/>
  <c r="D104" i="4"/>
  <c r="B104" i="4"/>
  <c r="G103" i="4"/>
  <c r="G102" i="4" s="1"/>
  <c r="B103" i="4"/>
  <c r="E102" i="4"/>
  <c r="D102" i="4"/>
  <c r="B102" i="4"/>
  <c r="G101" i="4"/>
  <c r="B101" i="4"/>
  <c r="G100" i="4"/>
  <c r="B100" i="4"/>
  <c r="G99" i="4"/>
  <c r="B99" i="4"/>
  <c r="E98" i="4"/>
  <c r="D98" i="4"/>
  <c r="B98" i="4"/>
  <c r="B97" i="4"/>
  <c r="G96" i="4"/>
  <c r="B96" i="4"/>
  <c r="G95" i="4"/>
  <c r="B95" i="4"/>
  <c r="G94" i="4"/>
  <c r="G93" i="4" s="1"/>
  <c r="B94" i="4"/>
  <c r="E93" i="4"/>
  <c r="D93" i="4"/>
  <c r="B93" i="4"/>
  <c r="G92" i="4"/>
  <c r="B92" i="4"/>
  <c r="G91" i="4"/>
  <c r="B91" i="4"/>
  <c r="G90" i="4"/>
  <c r="B90" i="4"/>
  <c r="E89" i="4"/>
  <c r="D89" i="4"/>
  <c r="B89" i="4"/>
  <c r="G88" i="4"/>
  <c r="G87" i="4" s="1"/>
  <c r="B88" i="4"/>
  <c r="E87" i="4"/>
  <c r="D87" i="4"/>
  <c r="B87" i="4"/>
  <c r="G86" i="4"/>
  <c r="B86" i="4"/>
  <c r="G85" i="4"/>
  <c r="B85" i="4"/>
  <c r="E84" i="4"/>
  <c r="D84" i="4"/>
  <c r="B84" i="4"/>
  <c r="B83" i="4"/>
  <c r="G82" i="4"/>
  <c r="G81" i="4" s="1"/>
  <c r="B82" i="4"/>
  <c r="E81" i="4"/>
  <c r="D81" i="4"/>
  <c r="B81" i="4"/>
  <c r="B80" i="4"/>
  <c r="B79" i="4"/>
  <c r="G78" i="4"/>
  <c r="B78" i="4"/>
  <c r="G77" i="4"/>
  <c r="B77" i="4"/>
  <c r="G76" i="4"/>
  <c r="B76" i="4"/>
  <c r="G75" i="4"/>
  <c r="B75" i="4"/>
  <c r="G74" i="4"/>
  <c r="B74" i="4"/>
  <c r="E73" i="4"/>
  <c r="D73" i="4"/>
  <c r="B73" i="4"/>
  <c r="B72" i="4"/>
  <c r="G71" i="4"/>
  <c r="B71" i="4"/>
  <c r="G70" i="4"/>
  <c r="B70" i="4"/>
  <c r="G69" i="4"/>
  <c r="B69" i="4"/>
  <c r="B68" i="4"/>
  <c r="G67" i="4"/>
  <c r="B67" i="4"/>
  <c r="G66" i="4"/>
  <c r="B66" i="4"/>
  <c r="B65" i="4"/>
  <c r="G64" i="4"/>
  <c r="B64" i="4"/>
  <c r="G63" i="4"/>
  <c r="G62" i="4" s="1"/>
  <c r="B62" i="4"/>
  <c r="G61" i="4"/>
  <c r="B61" i="4"/>
  <c r="G60" i="4"/>
  <c r="B60" i="4"/>
  <c r="E59" i="4"/>
  <c r="D59" i="4"/>
  <c r="B59" i="4"/>
  <c r="G58" i="4"/>
  <c r="B58" i="4"/>
  <c r="G57" i="4"/>
  <c r="B57" i="4"/>
  <c r="F56" i="4"/>
  <c r="E56" i="4"/>
  <c r="D56" i="4"/>
  <c r="B56" i="4"/>
  <c r="G55" i="4"/>
  <c r="B55" i="4"/>
  <c r="G54" i="4"/>
  <c r="G53" i="4" s="1"/>
  <c r="B54" i="4"/>
  <c r="E53" i="4"/>
  <c r="D53" i="4"/>
  <c r="B53" i="4"/>
  <c r="G52" i="4"/>
  <c r="B52" i="4"/>
  <c r="G50" i="4"/>
  <c r="G49" i="4" s="1"/>
  <c r="B50" i="4"/>
  <c r="E49" i="4"/>
  <c r="D49" i="4"/>
  <c r="B49" i="4"/>
  <c r="B48" i="4"/>
  <c r="G47" i="4"/>
  <c r="B47" i="4"/>
  <c r="G46" i="4"/>
  <c r="B46" i="4"/>
  <c r="G45" i="4"/>
  <c r="B45" i="4"/>
  <c r="E44" i="4"/>
  <c r="D44" i="4"/>
  <c r="B44" i="4"/>
  <c r="G43" i="4"/>
  <c r="B43" i="4"/>
  <c r="G42" i="4"/>
  <c r="B42" i="4"/>
  <c r="G41" i="4"/>
  <c r="B41" i="4"/>
  <c r="B40" i="4"/>
  <c r="G39" i="4"/>
  <c r="B39" i="4"/>
  <c r="G38" i="4"/>
  <c r="B38" i="4"/>
  <c r="B37" i="4"/>
  <c r="G36" i="4"/>
  <c r="B36" i="4"/>
  <c r="G35" i="4"/>
  <c r="B35" i="4"/>
  <c r="B34" i="4"/>
  <c r="B33" i="4"/>
  <c r="B32" i="4"/>
  <c r="B31" i="4"/>
  <c r="G30" i="4"/>
  <c r="B30" i="4"/>
  <c r="G29" i="4"/>
  <c r="B29" i="4"/>
  <c r="G28" i="4"/>
  <c r="B28" i="4"/>
  <c r="G27" i="4"/>
  <c r="B27" i="4"/>
  <c r="G26" i="4"/>
  <c r="B26" i="4"/>
  <c r="G25" i="4"/>
  <c r="B25" i="4"/>
  <c r="G24" i="4"/>
  <c r="B24" i="4"/>
  <c r="E23" i="4"/>
  <c r="D23" i="4"/>
  <c r="B23" i="4"/>
  <c r="G22" i="4"/>
  <c r="B22" i="4"/>
  <c r="G21" i="4"/>
  <c r="B21" i="4"/>
  <c r="G20" i="4"/>
  <c r="B20" i="4"/>
  <c r="G19" i="4"/>
  <c r="B19" i="4"/>
  <c r="G18" i="4"/>
  <c r="B18" i="4"/>
  <c r="G17" i="4"/>
  <c r="B17" i="4"/>
  <c r="G16" i="4"/>
  <c r="B16" i="4"/>
  <c r="E15" i="4"/>
  <c r="D15" i="4"/>
  <c r="B15" i="4"/>
  <c r="B14" i="4"/>
  <c r="G168" i="3"/>
  <c r="G166" i="3"/>
  <c r="E155" i="3"/>
  <c r="F155" i="3"/>
  <c r="D155" i="3"/>
  <c r="E161" i="3"/>
  <c r="F161" i="3"/>
  <c r="D161" i="3"/>
  <c r="E154" i="3" l="1"/>
  <c r="E97" i="4"/>
  <c r="G84" i="4"/>
  <c r="G98" i="4"/>
  <c r="G97" i="4" s="1"/>
  <c r="G59" i="4"/>
  <c r="G73" i="4"/>
  <c r="E83" i="4"/>
  <c r="G89" i="4"/>
  <c r="D106" i="4"/>
  <c r="G107" i="4"/>
  <c r="G113" i="4"/>
  <c r="G44" i="4"/>
  <c r="G15" i="4"/>
  <c r="D97" i="4"/>
  <c r="E31" i="4"/>
  <c r="E14" i="4"/>
  <c r="D83" i="4"/>
  <c r="E106" i="4"/>
  <c r="F106" i="4"/>
  <c r="D79" i="4"/>
  <c r="D31" i="4"/>
  <c r="E79" i="4"/>
  <c r="G23" i="4"/>
  <c r="G56" i="4"/>
  <c r="G79" i="4"/>
  <c r="D14" i="4"/>
  <c r="D154" i="3"/>
  <c r="F154" i="3"/>
  <c r="G153" i="3"/>
  <c r="G152" i="3" s="1"/>
  <c r="G151" i="3"/>
  <c r="G150" i="3" s="1"/>
  <c r="F149" i="3"/>
  <c r="E150" i="3"/>
  <c r="D150" i="3"/>
  <c r="E152" i="3"/>
  <c r="D152" i="3"/>
  <c r="E147" i="3"/>
  <c r="D147" i="3"/>
  <c r="E143" i="3"/>
  <c r="D143" i="3"/>
  <c r="D142" i="3" s="1"/>
  <c r="G148" i="3"/>
  <c r="G147" i="3" s="1"/>
  <c r="G146" i="3"/>
  <c r="G145" i="3"/>
  <c r="G144" i="3"/>
  <c r="E133" i="3"/>
  <c r="D133" i="3"/>
  <c r="E137" i="3"/>
  <c r="D137" i="3"/>
  <c r="G141" i="3"/>
  <c r="G140" i="3"/>
  <c r="G139" i="3"/>
  <c r="G138" i="3"/>
  <c r="G136" i="3"/>
  <c r="G135" i="3"/>
  <c r="G134" i="3"/>
  <c r="G131" i="3"/>
  <c r="G129" i="3"/>
  <c r="G128" i="3"/>
  <c r="G127" i="3"/>
  <c r="G125" i="3"/>
  <c r="G124" i="3" s="1"/>
  <c r="G123" i="3"/>
  <c r="G122" i="3"/>
  <c r="E130" i="3"/>
  <c r="G130" i="3"/>
  <c r="D130" i="3"/>
  <c r="E126" i="3"/>
  <c r="D126" i="3"/>
  <c r="E124" i="3"/>
  <c r="D124" i="3"/>
  <c r="E121" i="3"/>
  <c r="D121" i="3"/>
  <c r="E118" i="3"/>
  <c r="D118" i="3"/>
  <c r="E116" i="3"/>
  <c r="D116" i="3"/>
  <c r="G119" i="3"/>
  <c r="G118" i="3" s="1"/>
  <c r="G117" i="3"/>
  <c r="G116" i="3" s="1"/>
  <c r="E109" i="3"/>
  <c r="D109" i="3"/>
  <c r="G114" i="3"/>
  <c r="G113" i="3"/>
  <c r="G112" i="3"/>
  <c r="G111" i="3"/>
  <c r="G110" i="3"/>
  <c r="G108" i="3"/>
  <c r="G107" i="3" s="1"/>
  <c r="G106" i="3"/>
  <c r="G105" i="3" s="1"/>
  <c r="E107" i="3"/>
  <c r="D107" i="3"/>
  <c r="E105" i="3"/>
  <c r="D105" i="3"/>
  <c r="E100" i="3"/>
  <c r="D100" i="3"/>
  <c r="G103" i="3"/>
  <c r="G102" i="3"/>
  <c r="G101" i="3"/>
  <c r="E95" i="3"/>
  <c r="E94" i="3" s="1"/>
  <c r="D95" i="3"/>
  <c r="G99" i="3"/>
  <c r="G98" i="3"/>
  <c r="G97" i="3"/>
  <c r="G96" i="3"/>
  <c r="E90" i="3"/>
  <c r="D90" i="3"/>
  <c r="E84" i="3"/>
  <c r="D84" i="3"/>
  <c r="G93" i="3"/>
  <c r="G92" i="3"/>
  <c r="G91" i="3"/>
  <c r="G89" i="3"/>
  <c r="G88" i="3"/>
  <c r="G87" i="3"/>
  <c r="G86" i="3"/>
  <c r="G85" i="3"/>
  <c r="E80" i="3"/>
  <c r="D80" i="3"/>
  <c r="E77" i="3"/>
  <c r="F77" i="3"/>
  <c r="D77" i="3"/>
  <c r="E74" i="3"/>
  <c r="D74" i="3"/>
  <c r="G82" i="3"/>
  <c r="G81" i="3"/>
  <c r="G79" i="3"/>
  <c r="G78" i="3"/>
  <c r="G76" i="3"/>
  <c r="G75" i="3"/>
  <c r="E71" i="3"/>
  <c r="D71" i="3"/>
  <c r="E67" i="3"/>
  <c r="D67" i="3"/>
  <c r="E65" i="3"/>
  <c r="D65" i="3"/>
  <c r="E63" i="3"/>
  <c r="D63" i="3"/>
  <c r="G72" i="3"/>
  <c r="G71" i="3" s="1"/>
  <c r="G70" i="3"/>
  <c r="G69" i="3"/>
  <c r="G68" i="3"/>
  <c r="G66" i="3"/>
  <c r="G65" i="3" s="1"/>
  <c r="G64" i="3"/>
  <c r="G63" i="3" s="1"/>
  <c r="E51" i="3"/>
  <c r="F51" i="3"/>
  <c r="G61" i="3"/>
  <c r="G60" i="3"/>
  <c r="G59" i="3"/>
  <c r="G54" i="3"/>
  <c r="G53" i="3"/>
  <c r="G52" i="3"/>
  <c r="F50" i="3"/>
  <c r="E58" i="3"/>
  <c r="D58" i="3"/>
  <c r="D51" i="3"/>
  <c r="D42" i="3"/>
  <c r="E42" i="3"/>
  <c r="G49" i="3"/>
  <c r="G48" i="3"/>
  <c r="G47" i="3"/>
  <c r="G46" i="3"/>
  <c r="G45" i="3"/>
  <c r="G42" i="3" s="1"/>
  <c r="G44" i="3"/>
  <c r="G43" i="3"/>
  <c r="G41" i="3"/>
  <c r="G40" i="3"/>
  <c r="G39" i="3"/>
  <c r="E38" i="3"/>
  <c r="D38" i="3"/>
  <c r="G37" i="3"/>
  <c r="G36" i="3" s="1"/>
  <c r="E36" i="3"/>
  <c r="D36" i="3"/>
  <c r="G35" i="3"/>
  <c r="G34" i="3"/>
  <c r="G33" i="3"/>
  <c r="G32" i="3"/>
  <c r="G31" i="3"/>
  <c r="G30" i="3"/>
  <c r="G29" i="3"/>
  <c r="G28" i="3"/>
  <c r="G27" i="3"/>
  <c r="G26" i="3"/>
  <c r="G25" i="3"/>
  <c r="E24" i="3"/>
  <c r="D24" i="3"/>
  <c r="G22" i="3"/>
  <c r="G21" i="3"/>
  <c r="G20" i="3"/>
  <c r="G19" i="3"/>
  <c r="G18" i="3"/>
  <c r="G17" i="3"/>
  <c r="G16" i="3"/>
  <c r="G9" i="3"/>
  <c r="G10" i="3"/>
  <c r="G11" i="3"/>
  <c r="G12" i="3"/>
  <c r="G13" i="3"/>
  <c r="G14" i="3"/>
  <c r="G8" i="3"/>
  <c r="E7" i="3"/>
  <c r="D7" i="3"/>
  <c r="E15" i="3"/>
  <c r="D15" i="3"/>
  <c r="B168" i="3"/>
  <c r="G167" i="3"/>
  <c r="E167" i="3"/>
  <c r="D167" i="3"/>
  <c r="B167" i="3"/>
  <c r="B166" i="3"/>
  <c r="G164" i="3"/>
  <c r="G163" i="3"/>
  <c r="G162" i="3"/>
  <c r="B162" i="3"/>
  <c r="B161" i="3"/>
  <c r="G160" i="3"/>
  <c r="B160" i="3"/>
  <c r="G159" i="3"/>
  <c r="B159" i="3"/>
  <c r="B158" i="3"/>
  <c r="G157" i="3"/>
  <c r="B157" i="3"/>
  <c r="G156" i="3"/>
  <c r="B156" i="3"/>
  <c r="B155" i="3"/>
  <c r="B154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G57" i="3"/>
  <c r="B57" i="3"/>
  <c r="G56" i="3"/>
  <c r="B56" i="3"/>
  <c r="G55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G83" i="4" l="1"/>
  <c r="G109" i="3"/>
  <c r="G115" i="3"/>
  <c r="D6" i="3"/>
  <c r="E115" i="3"/>
  <c r="G80" i="3"/>
  <c r="D23" i="3"/>
  <c r="G143" i="3"/>
  <c r="E6" i="3"/>
  <c r="G14" i="4"/>
  <c r="F79" i="4"/>
  <c r="E117" i="4"/>
  <c r="G106" i="4"/>
  <c r="D117" i="4"/>
  <c r="D120" i="4" s="1"/>
  <c r="G31" i="4"/>
  <c r="F31" i="4"/>
  <c r="G67" i="3"/>
  <c r="E149" i="3"/>
  <c r="D94" i="3"/>
  <c r="D149" i="3"/>
  <c r="E23" i="3"/>
  <c r="F23" i="3" s="1"/>
  <c r="E73" i="3"/>
  <c r="G100" i="3"/>
  <c r="G51" i="3"/>
  <c r="G95" i="3"/>
  <c r="G94" i="3" s="1"/>
  <c r="G137" i="3"/>
  <c r="G161" i="3"/>
  <c r="G7" i="3"/>
  <c r="G77" i="3"/>
  <c r="G90" i="3"/>
  <c r="E104" i="3"/>
  <c r="D115" i="3"/>
  <c r="D50" i="3"/>
  <c r="D120" i="3"/>
  <c r="G133" i="3"/>
  <c r="E50" i="3"/>
  <c r="D73" i="3"/>
  <c r="G84" i="3"/>
  <c r="G83" i="3" s="1"/>
  <c r="E120" i="3"/>
  <c r="G121" i="3"/>
  <c r="E142" i="3"/>
  <c r="G15" i="3"/>
  <c r="G149" i="3"/>
  <c r="G74" i="3"/>
  <c r="D104" i="3"/>
  <c r="G158" i="3"/>
  <c r="G155" i="3" s="1"/>
  <c r="G142" i="3"/>
  <c r="G126" i="3"/>
  <c r="D132" i="3"/>
  <c r="E132" i="3"/>
  <c r="G104" i="3"/>
  <c r="D83" i="3"/>
  <c r="E83" i="3"/>
  <c r="D62" i="3"/>
  <c r="E62" i="3"/>
  <c r="G62" i="3"/>
  <c r="G58" i="3"/>
  <c r="G50" i="3" s="1"/>
  <c r="G24" i="3"/>
  <c r="G38" i="3"/>
  <c r="G173" i="2"/>
  <c r="E173" i="2"/>
  <c r="D173" i="2"/>
  <c r="B173" i="2"/>
  <c r="G172" i="2"/>
  <c r="E172" i="2"/>
  <c r="D172" i="2"/>
  <c r="B172" i="2"/>
  <c r="G171" i="2"/>
  <c r="E171" i="2"/>
  <c r="D171" i="2"/>
  <c r="B171" i="2"/>
  <c r="G169" i="2"/>
  <c r="E169" i="2"/>
  <c r="D169" i="2"/>
  <c r="G168" i="2"/>
  <c r="E168" i="2"/>
  <c r="D168" i="2"/>
  <c r="G167" i="2"/>
  <c r="E167" i="2"/>
  <c r="D167" i="2"/>
  <c r="B167" i="2"/>
  <c r="G166" i="2"/>
  <c r="E166" i="2"/>
  <c r="D166" i="2"/>
  <c r="B166" i="2"/>
  <c r="G165" i="2"/>
  <c r="E165" i="2"/>
  <c r="D165" i="2"/>
  <c r="B165" i="2"/>
  <c r="G164" i="2"/>
  <c r="E164" i="2"/>
  <c r="D164" i="2"/>
  <c r="B164" i="2"/>
  <c r="G163" i="2"/>
  <c r="E163" i="2"/>
  <c r="D163" i="2"/>
  <c r="B163" i="2"/>
  <c r="G162" i="2"/>
  <c r="E162" i="2"/>
  <c r="D162" i="2"/>
  <c r="B162" i="2"/>
  <c r="G161" i="2"/>
  <c r="E161" i="2"/>
  <c r="D161" i="2"/>
  <c r="B161" i="2"/>
  <c r="G160" i="2"/>
  <c r="E160" i="2"/>
  <c r="D160" i="2"/>
  <c r="B160" i="2"/>
  <c r="G159" i="2"/>
  <c r="E159" i="2"/>
  <c r="D159" i="2"/>
  <c r="B159" i="2"/>
  <c r="G158" i="2"/>
  <c r="E158" i="2"/>
  <c r="D158" i="2"/>
  <c r="G157" i="2"/>
  <c r="E157" i="2"/>
  <c r="D157" i="2"/>
  <c r="B157" i="2"/>
  <c r="G156" i="2"/>
  <c r="E156" i="2"/>
  <c r="D156" i="2"/>
  <c r="B156" i="2"/>
  <c r="G155" i="2"/>
  <c r="E155" i="2"/>
  <c r="D155" i="2"/>
  <c r="B155" i="2"/>
  <c r="G154" i="2"/>
  <c r="E154" i="2"/>
  <c r="D154" i="2"/>
  <c r="B154" i="2"/>
  <c r="G153" i="2"/>
  <c r="E153" i="2"/>
  <c r="D153" i="2"/>
  <c r="B153" i="2"/>
  <c r="G152" i="2"/>
  <c r="E152" i="2"/>
  <c r="D152" i="2"/>
  <c r="B152" i="2"/>
  <c r="G151" i="2"/>
  <c r="E151" i="2"/>
  <c r="D151" i="2"/>
  <c r="B151" i="2"/>
  <c r="G150" i="2"/>
  <c r="E150" i="2"/>
  <c r="D150" i="2"/>
  <c r="B150" i="2"/>
  <c r="G149" i="2"/>
  <c r="E149" i="2"/>
  <c r="D149" i="2"/>
  <c r="B149" i="2"/>
  <c r="G148" i="2"/>
  <c r="E148" i="2"/>
  <c r="D148" i="2"/>
  <c r="B148" i="2"/>
  <c r="G147" i="2"/>
  <c r="E147" i="2"/>
  <c r="D147" i="2"/>
  <c r="B147" i="2"/>
  <c r="G146" i="2"/>
  <c r="E146" i="2"/>
  <c r="D146" i="2"/>
  <c r="B146" i="2"/>
  <c r="G145" i="2"/>
  <c r="E145" i="2"/>
  <c r="D145" i="2"/>
  <c r="B145" i="2"/>
  <c r="G144" i="2"/>
  <c r="E144" i="2"/>
  <c r="D144" i="2"/>
  <c r="B144" i="2"/>
  <c r="G143" i="2"/>
  <c r="E143" i="2"/>
  <c r="D143" i="2"/>
  <c r="B143" i="2"/>
  <c r="G142" i="2"/>
  <c r="E142" i="2"/>
  <c r="D142" i="2"/>
  <c r="B142" i="2"/>
  <c r="G141" i="2"/>
  <c r="E141" i="2"/>
  <c r="D141" i="2"/>
  <c r="B141" i="2"/>
  <c r="G140" i="2"/>
  <c r="E140" i="2"/>
  <c r="D140" i="2"/>
  <c r="B140" i="2"/>
  <c r="G139" i="2"/>
  <c r="E139" i="2"/>
  <c r="D139" i="2"/>
  <c r="B139" i="2"/>
  <c r="G138" i="2"/>
  <c r="E138" i="2"/>
  <c r="D138" i="2"/>
  <c r="B138" i="2"/>
  <c r="G137" i="2"/>
  <c r="E137" i="2"/>
  <c r="D137" i="2"/>
  <c r="B137" i="2"/>
  <c r="G136" i="2"/>
  <c r="E136" i="2"/>
  <c r="D136" i="2"/>
  <c r="B136" i="2"/>
  <c r="G135" i="2"/>
  <c r="E135" i="2"/>
  <c r="D135" i="2"/>
  <c r="B135" i="2"/>
  <c r="G134" i="2"/>
  <c r="E134" i="2"/>
  <c r="D134" i="2"/>
  <c r="B134" i="2"/>
  <c r="G133" i="2"/>
  <c r="E133" i="2"/>
  <c r="D133" i="2"/>
  <c r="B133" i="2"/>
  <c r="G132" i="2"/>
  <c r="E132" i="2"/>
  <c r="D132" i="2"/>
  <c r="B132" i="2"/>
  <c r="G131" i="2"/>
  <c r="E131" i="2"/>
  <c r="D131" i="2"/>
  <c r="B131" i="2"/>
  <c r="G130" i="2"/>
  <c r="E130" i="2"/>
  <c r="D130" i="2"/>
  <c r="B130" i="2"/>
  <c r="G129" i="2"/>
  <c r="E129" i="2"/>
  <c r="D129" i="2"/>
  <c r="B129" i="2"/>
  <c r="G128" i="2"/>
  <c r="E128" i="2"/>
  <c r="D128" i="2"/>
  <c r="B128" i="2"/>
  <c r="G127" i="2"/>
  <c r="E127" i="2"/>
  <c r="D127" i="2"/>
  <c r="B127" i="2"/>
  <c r="G126" i="2"/>
  <c r="E126" i="2"/>
  <c r="D126" i="2"/>
  <c r="B126" i="2"/>
  <c r="G125" i="2"/>
  <c r="E125" i="2"/>
  <c r="D125" i="2"/>
  <c r="B125" i="2"/>
  <c r="G124" i="2"/>
  <c r="E124" i="2"/>
  <c r="D124" i="2"/>
  <c r="B124" i="2"/>
  <c r="G123" i="2"/>
  <c r="E123" i="2"/>
  <c r="D123" i="2"/>
  <c r="B123" i="2"/>
  <c r="G122" i="2"/>
  <c r="E122" i="2"/>
  <c r="D122" i="2"/>
  <c r="B122" i="2"/>
  <c r="G121" i="2"/>
  <c r="E121" i="2"/>
  <c r="D121" i="2"/>
  <c r="B121" i="2"/>
  <c r="G120" i="2"/>
  <c r="E120" i="2"/>
  <c r="D120" i="2"/>
  <c r="B120" i="2"/>
  <c r="E119" i="2"/>
  <c r="B119" i="2"/>
  <c r="E118" i="2"/>
  <c r="B118" i="2"/>
  <c r="E117" i="2"/>
  <c r="B117" i="2"/>
  <c r="G116" i="2"/>
  <c r="E116" i="2"/>
  <c r="D116" i="2"/>
  <c r="B116" i="2"/>
  <c r="G115" i="2"/>
  <c r="E115" i="2"/>
  <c r="D115" i="2"/>
  <c r="B115" i="2"/>
  <c r="G114" i="2"/>
  <c r="E114" i="2"/>
  <c r="D114" i="2"/>
  <c r="B114" i="2"/>
  <c r="G113" i="2"/>
  <c r="E113" i="2"/>
  <c r="D113" i="2"/>
  <c r="B113" i="2"/>
  <c r="G112" i="2"/>
  <c r="E112" i="2"/>
  <c r="D112" i="2"/>
  <c r="B112" i="2"/>
  <c r="G111" i="2"/>
  <c r="E111" i="2"/>
  <c r="D111" i="2"/>
  <c r="B111" i="2"/>
  <c r="G110" i="2"/>
  <c r="E110" i="2"/>
  <c r="D110" i="2"/>
  <c r="B110" i="2"/>
  <c r="G109" i="2"/>
  <c r="E109" i="2"/>
  <c r="D109" i="2"/>
  <c r="B109" i="2"/>
  <c r="G108" i="2"/>
  <c r="E108" i="2"/>
  <c r="D108" i="2"/>
  <c r="B108" i="2"/>
  <c r="G107" i="2"/>
  <c r="E107" i="2"/>
  <c r="D107" i="2"/>
  <c r="B107" i="2"/>
  <c r="G106" i="2"/>
  <c r="E106" i="2"/>
  <c r="D106" i="2"/>
  <c r="B106" i="2"/>
  <c r="G105" i="2"/>
  <c r="E105" i="2"/>
  <c r="D105" i="2"/>
  <c r="B105" i="2"/>
  <c r="G104" i="2"/>
  <c r="E104" i="2"/>
  <c r="D104" i="2"/>
  <c r="B104" i="2"/>
  <c r="G103" i="2"/>
  <c r="E103" i="2"/>
  <c r="D103" i="2"/>
  <c r="B103" i="2"/>
  <c r="G102" i="2"/>
  <c r="E102" i="2"/>
  <c r="D102" i="2"/>
  <c r="B102" i="2"/>
  <c r="G101" i="2"/>
  <c r="E101" i="2"/>
  <c r="D101" i="2"/>
  <c r="B101" i="2"/>
  <c r="G100" i="2"/>
  <c r="E100" i="2"/>
  <c r="D100" i="2"/>
  <c r="B100" i="2"/>
  <c r="G99" i="2"/>
  <c r="E99" i="2"/>
  <c r="D99" i="2"/>
  <c r="B99" i="2"/>
  <c r="G98" i="2"/>
  <c r="E98" i="2"/>
  <c r="D98" i="2"/>
  <c r="B98" i="2"/>
  <c r="G97" i="2"/>
  <c r="E97" i="2"/>
  <c r="D97" i="2"/>
  <c r="B97" i="2"/>
  <c r="G96" i="2"/>
  <c r="E96" i="2"/>
  <c r="D96" i="2"/>
  <c r="B96" i="2"/>
  <c r="G95" i="2"/>
  <c r="E95" i="2"/>
  <c r="D95" i="2"/>
  <c r="B95" i="2"/>
  <c r="G94" i="2"/>
  <c r="E94" i="2"/>
  <c r="D94" i="2"/>
  <c r="B94" i="2"/>
  <c r="G93" i="2"/>
  <c r="E93" i="2"/>
  <c r="D93" i="2"/>
  <c r="B93" i="2"/>
  <c r="G92" i="2"/>
  <c r="E92" i="2"/>
  <c r="D92" i="2"/>
  <c r="B92" i="2"/>
  <c r="G91" i="2"/>
  <c r="E91" i="2"/>
  <c r="D91" i="2"/>
  <c r="B91" i="2"/>
  <c r="G90" i="2"/>
  <c r="E90" i="2"/>
  <c r="D90" i="2"/>
  <c r="B90" i="2"/>
  <c r="G89" i="2"/>
  <c r="E89" i="2"/>
  <c r="D89" i="2"/>
  <c r="B89" i="2"/>
  <c r="G88" i="2"/>
  <c r="E88" i="2"/>
  <c r="D88" i="2"/>
  <c r="B88" i="2"/>
  <c r="G87" i="2"/>
  <c r="E87" i="2"/>
  <c r="D87" i="2"/>
  <c r="B87" i="2"/>
  <c r="G86" i="2"/>
  <c r="E86" i="2"/>
  <c r="D86" i="2"/>
  <c r="B86" i="2"/>
  <c r="G85" i="2"/>
  <c r="E85" i="2"/>
  <c r="D85" i="2"/>
  <c r="B85" i="2"/>
  <c r="G84" i="2"/>
  <c r="E84" i="2"/>
  <c r="D84" i="2"/>
  <c r="B84" i="2"/>
  <c r="G83" i="2"/>
  <c r="E83" i="2"/>
  <c r="D83" i="2"/>
  <c r="B83" i="2"/>
  <c r="G82" i="2"/>
  <c r="E82" i="2"/>
  <c r="D82" i="2"/>
  <c r="B82" i="2"/>
  <c r="G81" i="2"/>
  <c r="E81" i="2"/>
  <c r="D81" i="2"/>
  <c r="B81" i="2"/>
  <c r="G80" i="2"/>
  <c r="E80" i="2"/>
  <c r="D80" i="2"/>
  <c r="B80" i="2"/>
  <c r="G79" i="2"/>
  <c r="E79" i="2"/>
  <c r="D79" i="2"/>
  <c r="B79" i="2"/>
  <c r="G78" i="2"/>
  <c r="E78" i="2"/>
  <c r="D78" i="2"/>
  <c r="B78" i="2"/>
  <c r="G77" i="2"/>
  <c r="E77" i="2"/>
  <c r="D77" i="2"/>
  <c r="B77" i="2"/>
  <c r="G76" i="2"/>
  <c r="E76" i="2"/>
  <c r="D76" i="2"/>
  <c r="B76" i="2"/>
  <c r="G75" i="2"/>
  <c r="E75" i="2"/>
  <c r="D75" i="2"/>
  <c r="B75" i="2"/>
  <c r="G74" i="2"/>
  <c r="E74" i="2"/>
  <c r="D74" i="2"/>
  <c r="B74" i="2"/>
  <c r="G73" i="2"/>
  <c r="E73" i="2"/>
  <c r="D73" i="2"/>
  <c r="B73" i="2"/>
  <c r="G72" i="2"/>
  <c r="E72" i="2"/>
  <c r="D72" i="2"/>
  <c r="B72" i="2"/>
  <c r="G71" i="2"/>
  <c r="E71" i="2"/>
  <c r="D71" i="2"/>
  <c r="B71" i="2"/>
  <c r="G70" i="2"/>
  <c r="E70" i="2"/>
  <c r="D70" i="2"/>
  <c r="B70" i="2"/>
  <c r="G69" i="2"/>
  <c r="E69" i="2"/>
  <c r="D69" i="2"/>
  <c r="B69" i="2"/>
  <c r="G68" i="2"/>
  <c r="E68" i="2"/>
  <c r="D68" i="2"/>
  <c r="B68" i="2"/>
  <c r="G67" i="2"/>
  <c r="E67" i="2"/>
  <c r="D67" i="2"/>
  <c r="B67" i="2"/>
  <c r="G66" i="2"/>
  <c r="E66" i="2"/>
  <c r="D66" i="2"/>
  <c r="B66" i="2"/>
  <c r="G65" i="2"/>
  <c r="E65" i="2"/>
  <c r="D65" i="2"/>
  <c r="B65" i="2"/>
  <c r="G64" i="2"/>
  <c r="E64" i="2"/>
  <c r="D64" i="2"/>
  <c r="B64" i="2"/>
  <c r="G63" i="2"/>
  <c r="E63" i="2"/>
  <c r="D63" i="2"/>
  <c r="B63" i="2"/>
  <c r="G62" i="2"/>
  <c r="E62" i="2"/>
  <c r="D62" i="2"/>
  <c r="B62" i="2"/>
  <c r="G61" i="2"/>
  <c r="E61" i="2"/>
  <c r="D61" i="2"/>
  <c r="B61" i="2"/>
  <c r="G60" i="2"/>
  <c r="E60" i="2"/>
  <c r="D60" i="2"/>
  <c r="B60" i="2"/>
  <c r="G59" i="2"/>
  <c r="E59" i="2"/>
  <c r="D59" i="2"/>
  <c r="B59" i="2"/>
  <c r="G58" i="2"/>
  <c r="E58" i="2"/>
  <c r="D58" i="2"/>
  <c r="B58" i="2"/>
  <c r="G57" i="2"/>
  <c r="E57" i="2"/>
  <c r="D57" i="2"/>
  <c r="B57" i="2"/>
  <c r="G56" i="2"/>
  <c r="E56" i="2"/>
  <c r="D56" i="2"/>
  <c r="B56" i="2"/>
  <c r="G55" i="2"/>
  <c r="E55" i="2"/>
  <c r="D55" i="2"/>
  <c r="B55" i="2"/>
  <c r="G54" i="2"/>
  <c r="E54" i="2"/>
  <c r="D54" i="2"/>
  <c r="B54" i="2"/>
  <c r="G53" i="2"/>
  <c r="E53" i="2"/>
  <c r="D53" i="2"/>
  <c r="B53" i="2"/>
  <c r="G52" i="2"/>
  <c r="E52" i="2"/>
  <c r="D52" i="2"/>
  <c r="B52" i="2"/>
  <c r="G51" i="2"/>
  <c r="E51" i="2"/>
  <c r="D51" i="2"/>
  <c r="B51" i="2"/>
  <c r="G50" i="2"/>
  <c r="E50" i="2"/>
  <c r="D50" i="2"/>
  <c r="B50" i="2"/>
  <c r="G49" i="2"/>
  <c r="E49" i="2"/>
  <c r="D49" i="2"/>
  <c r="B49" i="2"/>
  <c r="G48" i="2"/>
  <c r="E48" i="2"/>
  <c r="D48" i="2"/>
  <c r="B48" i="2"/>
  <c r="G47" i="2"/>
  <c r="E47" i="2"/>
  <c r="D47" i="2"/>
  <c r="B47" i="2"/>
  <c r="G46" i="2"/>
  <c r="E46" i="2"/>
  <c r="D46" i="2"/>
  <c r="B46" i="2"/>
  <c r="G45" i="2"/>
  <c r="E45" i="2"/>
  <c r="D45" i="2"/>
  <c r="B45" i="2"/>
  <c r="G44" i="2"/>
  <c r="E44" i="2"/>
  <c r="D44" i="2"/>
  <c r="B44" i="2"/>
  <c r="G43" i="2"/>
  <c r="E43" i="2"/>
  <c r="D43" i="2"/>
  <c r="B43" i="2"/>
  <c r="G42" i="2"/>
  <c r="E42" i="2"/>
  <c r="D42" i="2"/>
  <c r="B42" i="2"/>
  <c r="G41" i="2"/>
  <c r="E41" i="2"/>
  <c r="D41" i="2"/>
  <c r="B41" i="2"/>
  <c r="G40" i="2"/>
  <c r="E40" i="2"/>
  <c r="D40" i="2"/>
  <c r="B40" i="2"/>
  <c r="G39" i="2"/>
  <c r="E39" i="2"/>
  <c r="D39" i="2"/>
  <c r="B39" i="2"/>
  <c r="G38" i="2"/>
  <c r="E38" i="2"/>
  <c r="D38" i="2"/>
  <c r="B38" i="2"/>
  <c r="G37" i="2"/>
  <c r="E37" i="2"/>
  <c r="D37" i="2"/>
  <c r="B37" i="2"/>
  <c r="G36" i="2"/>
  <c r="E36" i="2"/>
  <c r="D36" i="2"/>
  <c r="B36" i="2"/>
  <c r="G35" i="2"/>
  <c r="E35" i="2"/>
  <c r="D35" i="2"/>
  <c r="B35" i="2"/>
  <c r="G34" i="2"/>
  <c r="E34" i="2"/>
  <c r="D34" i="2"/>
  <c r="B34" i="2"/>
  <c r="G33" i="2"/>
  <c r="E33" i="2"/>
  <c r="D33" i="2"/>
  <c r="B33" i="2"/>
  <c r="G32" i="2"/>
  <c r="E32" i="2"/>
  <c r="D32" i="2"/>
  <c r="B32" i="2"/>
  <c r="G31" i="2"/>
  <c r="E31" i="2"/>
  <c r="D31" i="2"/>
  <c r="B31" i="2"/>
  <c r="G30" i="2"/>
  <c r="E30" i="2"/>
  <c r="D30" i="2"/>
  <c r="B30" i="2"/>
  <c r="G29" i="2"/>
  <c r="E29" i="2"/>
  <c r="D29" i="2"/>
  <c r="B29" i="2"/>
  <c r="G28" i="2"/>
  <c r="E28" i="2"/>
  <c r="D28" i="2"/>
  <c r="B28" i="2"/>
  <c r="G27" i="2"/>
  <c r="E27" i="2"/>
  <c r="D27" i="2"/>
  <c r="B27" i="2"/>
  <c r="G26" i="2"/>
  <c r="E26" i="2"/>
  <c r="D26" i="2"/>
  <c r="B26" i="2"/>
  <c r="G25" i="2"/>
  <c r="E25" i="2"/>
  <c r="D25" i="2"/>
  <c r="B25" i="2"/>
  <c r="G24" i="2"/>
  <c r="E24" i="2"/>
  <c r="D24" i="2"/>
  <c r="B24" i="2"/>
  <c r="G23" i="2"/>
  <c r="E23" i="2"/>
  <c r="D23" i="2"/>
  <c r="B23" i="2"/>
  <c r="G22" i="2"/>
  <c r="E22" i="2"/>
  <c r="D22" i="2"/>
  <c r="B22" i="2"/>
  <c r="G21" i="2"/>
  <c r="E21" i="2"/>
  <c r="D21" i="2"/>
  <c r="B21" i="2"/>
  <c r="G20" i="2"/>
  <c r="E20" i="2"/>
  <c r="D20" i="2"/>
  <c r="B20" i="2"/>
  <c r="G19" i="2"/>
  <c r="E19" i="2"/>
  <c r="D19" i="2"/>
  <c r="B19" i="2"/>
  <c r="G18" i="2"/>
  <c r="E18" i="2"/>
  <c r="D18" i="2"/>
  <c r="B18" i="2"/>
  <c r="G17" i="2"/>
  <c r="E17" i="2"/>
  <c r="D17" i="2"/>
  <c r="B17" i="2"/>
  <c r="G16" i="2"/>
  <c r="E16" i="2"/>
  <c r="D16" i="2"/>
  <c r="B16" i="2"/>
  <c r="G15" i="2"/>
  <c r="E15" i="2"/>
  <c r="D15" i="2"/>
  <c r="B15" i="2"/>
  <c r="G14" i="2"/>
  <c r="E14" i="2"/>
  <c r="D14" i="2"/>
  <c r="B14" i="2"/>
  <c r="G13" i="2"/>
  <c r="E13" i="2"/>
  <c r="D13" i="2"/>
  <c r="B13" i="2"/>
  <c r="G12" i="2"/>
  <c r="E12" i="2"/>
  <c r="D12" i="2"/>
  <c r="B12" i="2"/>
  <c r="G11" i="2"/>
  <c r="E11" i="2"/>
  <c r="D11" i="2"/>
  <c r="B11" i="2"/>
  <c r="G120" i="3" l="1"/>
  <c r="E120" i="4"/>
  <c r="G117" i="4"/>
  <c r="G120" i="4" s="1"/>
  <c r="E165" i="3"/>
  <c r="E169" i="3" s="1"/>
  <c r="G6" i="3"/>
  <c r="D165" i="3"/>
  <c r="D169" i="3" s="1"/>
  <c r="G132" i="3"/>
  <c r="G73" i="3"/>
  <c r="G154" i="3"/>
  <c r="G23" i="3"/>
  <c r="G170" i="2"/>
  <c r="G174" i="2" s="1"/>
  <c r="D170" i="2"/>
  <c r="D174" i="2" s="1"/>
  <c r="E170" i="2"/>
  <c r="E174" i="2" s="1"/>
  <c r="G165" i="3" l="1"/>
  <c r="G169" i="3" s="1"/>
</calcChain>
</file>

<file path=xl/sharedStrings.xml><?xml version="1.0" encoding="utf-8"?>
<sst xmlns="http://schemas.openxmlformats.org/spreadsheetml/2006/main" count="686" uniqueCount="282">
  <si>
    <t>01.0.00</t>
  </si>
  <si>
    <t>Муниципальная программа  "Развитие культуры, туризма и молодежной политики в Тутаевском муниципальном районе"</t>
  </si>
  <si>
    <t>01.1.00</t>
  </si>
  <si>
    <t>Ведомственная  целевая  программа "Молодёжь»</t>
  </si>
  <si>
    <t>01.2.00</t>
  </si>
  <si>
    <t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t>
  </si>
  <si>
    <t>01.3.00</t>
  </si>
  <si>
    <t>Муниципальная  целевая  программа "Комплексные меры противодействия злоупотреблению наркотиками и их незаконному обороту"</t>
  </si>
  <si>
    <t>01.4.00</t>
  </si>
  <si>
    <t>Ведомственная целевая программа "Сохранение и развитие культуры Тутаевского муниципального района"</t>
  </si>
  <si>
    <t>02.0.00</t>
  </si>
  <si>
    <t>Муниципальная программа "Развитие образования, физической культуры и спорта в Тутаевском муниципальном районе"</t>
  </si>
  <si>
    <t>02.1.00</t>
  </si>
  <si>
    <t xml:space="preserve">Ведомственная целевая программа "Развитие отрасли образования  Тутаевского муниципального района" </t>
  </si>
  <si>
    <t>02.2.00</t>
  </si>
  <si>
    <t>Муниципальная целевая программа  "Духовно-нравственное  воспитание и просвещение населения Тутаевского муниципального района "</t>
  </si>
  <si>
    <t>02.3.00</t>
  </si>
  <si>
    <t>Муниципальная целевая программа "Развитие физической культуры и спорта в Тутаевском муниципальном районе"</t>
  </si>
  <si>
    <t>02.4.00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</si>
  <si>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</si>
  <si>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03.0.00</t>
  </si>
  <si>
    <t>Муниципальная программа "Социальная поддержка населения Тутаевского муниципального района"</t>
  </si>
  <si>
    <t>03.1.00</t>
  </si>
  <si>
    <t>Ведомственная целевая программа "Социальная поддержка населения Тутаевского муниципального района"</t>
  </si>
  <si>
    <t>03.2.00</t>
  </si>
  <si>
    <t>Муниципальная целевая программа "Улучшение условий и охраны труда в Тутаевском муниципальном районе"</t>
  </si>
  <si>
    <t>03.3.00</t>
  </si>
  <si>
    <t>Муниципальная целевая программа "Доступная среда в Тутаевском муниципальном районе"</t>
  </si>
  <si>
    <t>04.0.00</t>
  </si>
  <si>
    <t xml:space="preserve">Муниципальная программа "Обеспечение качественными коммунальными услугами населения Тутаевского муниципального района"   </t>
  </si>
  <si>
    <t>04.1.00</t>
  </si>
  <si>
    <t>Муниципальная целевая программа "Развитие водоснабжения, водоотведения и очистки сточных вод на территории Тутаевского муниципального района"</t>
  </si>
  <si>
    <t>04.2.00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</si>
  <si>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</si>
  <si>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04.3.00</t>
  </si>
  <si>
    <t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t>
  </si>
  <si>
    <t>04.4.00</t>
  </si>
  <si>
    <t>Муниципальная целевая программа "Развитие, ремонт и содержание муниципального жилищного фонда в Тутаевском муниципальном районе"</t>
  </si>
  <si>
    <t>05.0.00</t>
  </si>
  <si>
    <t>Муниципальная программа "Развитие автомобильного и речного транспорта в Тутаевском муниципальном районе"</t>
  </si>
  <si>
    <t>05.1.00</t>
  </si>
  <si>
    <t>Муниципальная целевая программа "Организация перевозок автомобильным транспортом в Тутаевском муниципальном районе"</t>
  </si>
  <si>
    <t>05.2.00</t>
  </si>
  <si>
    <t>Муниципальная целевая программа "Организация перевозок и развитие речного транспорта"</t>
  </si>
  <si>
    <t>06.0.00</t>
  </si>
  <si>
    <t>Муниципальная программа "Поддержка социальных инициатив и развитие некоммерческих организаций и объединений в Тутаевском муниципальном районе"</t>
  </si>
  <si>
    <t>06.1.00</t>
  </si>
  <si>
    <t>Муниципальная целевая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</si>
  <si>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06.2.00</t>
  </si>
  <si>
    <t>Муниципальная целевая 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</si>
  <si>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07.0.00</t>
  </si>
  <si>
    <t>Муниципальная программа "Повышение эффективности муниципального управления в Тутаевском муниципальном районе"</t>
  </si>
  <si>
    <t>07.1.00</t>
  </si>
  <si>
    <t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t>
  </si>
  <si>
    <t>07.2.00</t>
  </si>
  <si>
    <t>Муниципальная целевая  программа "Информатизация управленческой деятельности Администрации Тутаевского муниципального района"</t>
  </si>
  <si>
    <t>08.0.00</t>
  </si>
  <si>
    <t>Муниципальная программа "Экономическое и перспективное развитие территорий Тутаевского муниципального района"</t>
  </si>
  <si>
    <t>08.1.00</t>
  </si>
  <si>
    <t>08.2.00</t>
  </si>
  <si>
    <t>Муниципальная целевая программа "Развитие агропромышленного комплекса в Тутаевском муниципальном районе"</t>
  </si>
  <si>
    <t>08.3.00</t>
  </si>
  <si>
    <t>09.0.00</t>
  </si>
  <si>
    <t xml:space="preserve"> Муниципальная программа "Охрана окружающей среды и природопользование в Тутаевском муниципальном районе"</t>
  </si>
  <si>
    <t>09.1.00</t>
  </si>
  <si>
    <t>09.2.00</t>
  </si>
  <si>
    <t>Муниципальная целевая программа "Ликвидация борщевика в Тутаевском муниципальном районе"</t>
  </si>
  <si>
    <t>10.0.00</t>
  </si>
  <si>
    <t>Муниципальная программа "Содержание  территории Тутаевского муниципального района"</t>
  </si>
  <si>
    <t>10.1.00</t>
  </si>
  <si>
    <t xml:space="preserve"> Муниципальная целевая программа "Благоустройство и озеленение Тутаевского муниципального района"</t>
  </si>
  <si>
    <t>10.2.00</t>
  </si>
  <si>
    <t xml:space="preserve">Муниципальная целевая программа "Организация и развитие ритуальных услуг и мест захоронения в Тутаевском муниципальном районе" </t>
  </si>
  <si>
    <t>10.3.00</t>
  </si>
  <si>
    <t>Муниципальная целевая программа "Развитие сетей уличного освещения на территории  Тутаевского муниципального района"</t>
  </si>
  <si>
    <t>10.4.00</t>
  </si>
  <si>
    <t>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</si>
  <si>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11.0.00</t>
  </si>
  <si>
    <t>Муниципальная программа "Перспективное развитие  и формирование городской среды Тутаевского муниципального района"</t>
  </si>
  <si>
    <t>11.1.00</t>
  </si>
  <si>
    <t>Муниципальная целевая программа "Формирование  современной городской среды  Тутаевского муниципального района"</t>
  </si>
  <si>
    <t>11.2.00</t>
  </si>
  <si>
    <t>Муниципальная целевая программа "Развитие дорожного хозяйства в Тутаевском муниципальном районе"</t>
  </si>
  <si>
    <t>12.0.00</t>
  </si>
  <si>
    <t xml:space="preserve"> Муниципальная программа "Развитие архитектуры и градостроительства на территории Тутаевского муниципального района"</t>
  </si>
  <si>
    <t>12.1.00</t>
  </si>
  <si>
    <t>Муниципальная целевая программа "Градостроительная деятельность на территории Тутаевского муниципального района"</t>
  </si>
  <si>
    <t>12.2.00</t>
  </si>
  <si>
    <t>Муниципальная целевая программа "Сохранение, использование и популяризация объектов культурного наследия на территории Тутаевского муниципального района"</t>
  </si>
  <si>
    <t>13.0.00</t>
  </si>
  <si>
    <t>Муниципальная программа "Обеспечение  безопасности населения Тутаевского муниципального района"</t>
  </si>
  <si>
    <t>13.1.00</t>
  </si>
  <si>
    <t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t>
  </si>
  <si>
    <t>13.2.00</t>
  </si>
  <si>
    <t>Муниципальная целевая программа "Обеспечение безопасности населения Тутаевского муниципального района"</t>
  </si>
  <si>
    <t>14.0.00</t>
  </si>
  <si>
    <t>Муниципальная программа «Сохранение общественного здоровья  населения Тутаевского муниципального района»</t>
  </si>
  <si>
    <t>14.1.00</t>
  </si>
  <si>
    <t>Муниципальная целевая  программа «Укрепление общественного здоровья  населения Тутаевского муниципального района»</t>
  </si>
  <si>
    <t>14.1.01</t>
  </si>
  <si>
    <t>Реализация мероприятий по профилактике заболеваний и формированию здорового образа жизни граждан</t>
  </si>
  <si>
    <t>14.1.02</t>
  </si>
  <si>
    <t>Реализация мероприятий по сокращению потребления алкоголя и снижению ассоциированной с ним смертности трудоспособного населени</t>
  </si>
  <si>
    <t>14.1.03</t>
  </si>
  <si>
    <t>Проведение информационно-просветительной компании</t>
  </si>
  <si>
    <t>14.1.04</t>
  </si>
  <si>
    <t>Санитарно-гигиеническое просвещение населения и пропаганда диспансеризации</t>
  </si>
  <si>
    <t>14.1.05</t>
  </si>
  <si>
    <t>Разработка и внедрение корпаративных программ здороья</t>
  </si>
  <si>
    <t>14.2.00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</si>
  <si>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</si>
  <si>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40.9.00</t>
  </si>
  <si>
    <t>Непрограммные расходы бюджета</t>
  </si>
  <si>
    <t>99.0.00</t>
  </si>
  <si>
    <t>Межбюджетные трансферты  поселениям района</t>
  </si>
  <si>
    <t>№</t>
  </si>
  <si>
    <t xml:space="preserve">Наименование </t>
  </si>
  <si>
    <t>Средства бюджета поселения 2023 год</t>
  </si>
  <si>
    <t>Всего по программе</t>
  </si>
  <si>
    <t>Примечание</t>
  </si>
  <si>
    <t>План предыдущей редакции</t>
  </si>
  <si>
    <t>% изменения</t>
  </si>
  <si>
    <t>Программные расходы</t>
  </si>
  <si>
    <r>
      <t xml:space="preserve">Муниципальная </t>
    </r>
    <r>
      <rPr>
        <i/>
        <sz val="10"/>
        <color rgb="FF000000"/>
        <rFont val="Times New Roman"/>
        <family val="1"/>
        <charset val="204"/>
      </rPr>
      <t>целевая</t>
    </r>
    <r>
      <rPr>
        <i/>
        <sz val="10"/>
        <color theme="1"/>
        <rFont val="Times New Roman"/>
        <family val="1"/>
        <charset val="204"/>
      </rPr>
      <t xml:space="preserve"> программа "Развитие потребительского рынка Тутаевского муниципального района"</t>
    </r>
  </si>
  <si>
    <r>
      <t xml:space="preserve">Муниципальная </t>
    </r>
    <r>
      <rPr>
        <i/>
        <sz val="10"/>
        <color rgb="FF000000"/>
        <rFont val="Times New Roman"/>
        <family val="1"/>
        <charset val="204"/>
      </rPr>
      <t>целевая</t>
    </r>
    <r>
      <rPr>
        <i/>
        <sz val="10"/>
        <color theme="1"/>
        <rFont val="Times New Roman"/>
        <family val="1"/>
        <charset val="204"/>
      </rPr>
      <t xml:space="preserve"> программа "Развитие предпринимательства в Тутаевском муниципальном районе"</t>
    </r>
  </si>
  <si>
    <r>
      <t xml:space="preserve">Муниципальная </t>
    </r>
    <r>
      <rPr>
        <i/>
        <sz val="10"/>
        <color rgb="FF000000"/>
        <rFont val="Times New Roman"/>
        <family val="1"/>
        <charset val="204"/>
      </rPr>
      <t>целевая</t>
    </r>
    <r>
      <rPr>
        <i/>
        <sz val="10"/>
        <color theme="1"/>
        <rFont val="Times New Roman"/>
        <family val="1"/>
        <charset val="204"/>
      </rPr>
      <t xml:space="preserve"> программа "Санитарно- эпидемиологическая безопасность в Тутаевском  муниципальном районе"</t>
    </r>
  </si>
  <si>
    <t>Изменения текущей редакции увеличение (+), уменьшение (-), руб.</t>
  </si>
  <si>
    <t>Код программы</t>
  </si>
  <si>
    <t>Сумма, руб.</t>
  </si>
  <si>
    <t>1.1.</t>
  </si>
  <si>
    <t>1.2</t>
  </si>
  <si>
    <t>01.1.01</t>
  </si>
  <si>
    <t>01.1.02</t>
  </si>
  <si>
    <t>1.4</t>
  </si>
  <si>
    <t>1.5</t>
  </si>
  <si>
    <t>01.2.01</t>
  </si>
  <si>
    <t>01.2.02</t>
  </si>
  <si>
    <t>2</t>
  </si>
  <si>
    <t>2.1</t>
  </si>
  <si>
    <t>01.3.01</t>
  </si>
  <si>
    <t>2.2</t>
  </si>
  <si>
    <t>2.4</t>
  </si>
  <si>
    <t>01.4.01</t>
  </si>
  <si>
    <t>2.5</t>
  </si>
  <si>
    <t>01.4.02</t>
  </si>
  <si>
    <t>3</t>
  </si>
  <si>
    <t>01.4.03</t>
  </si>
  <si>
    <t>3.1</t>
  </si>
  <si>
    <t>01.4.04</t>
  </si>
  <si>
    <t>01.4.А1</t>
  </si>
  <si>
    <t>4</t>
  </si>
  <si>
    <t>01.5.00</t>
  </si>
  <si>
    <t>4.1</t>
  </si>
  <si>
    <t>01.5.01</t>
  </si>
  <si>
    <t>5</t>
  </si>
  <si>
    <t>5.1</t>
  </si>
  <si>
    <t>5.2</t>
  </si>
  <si>
    <t>02.1.01</t>
  </si>
  <si>
    <t>5.3</t>
  </si>
  <si>
    <t>02.1.02</t>
  </si>
  <si>
    <t>6</t>
  </si>
  <si>
    <t>02.1.03</t>
  </si>
  <si>
    <t>6.1</t>
  </si>
  <si>
    <t>02.1.04</t>
  </si>
  <si>
    <t>7</t>
  </si>
  <si>
    <t>02.1.05</t>
  </si>
  <si>
    <t>7.1</t>
  </si>
  <si>
    <t>02.1.06</t>
  </si>
  <si>
    <t>02.1.07</t>
  </si>
  <si>
    <t>02.1.08</t>
  </si>
  <si>
    <t>02.1.09</t>
  </si>
  <si>
    <t>02.1.E1</t>
  </si>
  <si>
    <t>02.1.E2</t>
  </si>
  <si>
    <t>7.2</t>
  </si>
  <si>
    <t>02.2.01</t>
  </si>
  <si>
    <t>02.3.01</t>
  </si>
  <si>
    <t>02.3.02</t>
  </si>
  <si>
    <t>02.3.03</t>
  </si>
  <si>
    <t>02.4.01</t>
  </si>
  <si>
    <t>02.4.02</t>
  </si>
  <si>
    <t>02.4.03</t>
  </si>
  <si>
    <t>02.5.00</t>
  </si>
  <si>
    <t>02.5.01</t>
  </si>
  <si>
    <t>02.5.02</t>
  </si>
  <si>
    <t>02.5.03</t>
  </si>
  <si>
    <t>03.1.01</t>
  </si>
  <si>
    <t>03.1.02</t>
  </si>
  <si>
    <t>03.1.03</t>
  </si>
  <si>
    <t>03.1.04</t>
  </si>
  <si>
    <t>03.1.Р1</t>
  </si>
  <si>
    <t>03.1.Р3</t>
  </si>
  <si>
    <t>03.2.01</t>
  </si>
  <si>
    <t>03.2.02</t>
  </si>
  <si>
    <t>03.2.03</t>
  </si>
  <si>
    <t>04.1.01</t>
  </si>
  <si>
    <t>04.2.01</t>
  </si>
  <si>
    <t>04.3.01</t>
  </si>
  <si>
    <t>04.3.02</t>
  </si>
  <si>
    <t>04.3.03</t>
  </si>
  <si>
    <t>04.4.01</t>
  </si>
  <si>
    <t>05.1.01</t>
  </si>
  <si>
    <t>05.1.02</t>
  </si>
  <si>
    <t>05.2.01</t>
  </si>
  <si>
    <t>05.3.00</t>
  </si>
  <si>
    <t>05.3.01</t>
  </si>
  <si>
    <t>05.3.G6</t>
  </si>
  <si>
    <t>06.1.01</t>
  </si>
  <si>
    <t>06.1.02</t>
  </si>
  <si>
    <t>06.1.03</t>
  </si>
  <si>
    <t>06.1.04</t>
  </si>
  <si>
    <t>06.1.05</t>
  </si>
  <si>
    <t>06.2.01</t>
  </si>
  <si>
    <t>06.2.02</t>
  </si>
  <si>
    <t>06.2.03</t>
  </si>
  <si>
    <t>07.1.01</t>
  </si>
  <si>
    <t>07.1.02</t>
  </si>
  <si>
    <t>07.1.03</t>
  </si>
  <si>
    <t>07.1.04</t>
  </si>
  <si>
    <t>07.2.01</t>
  </si>
  <si>
    <t>07.2.02</t>
  </si>
  <si>
    <t>07.2.03</t>
  </si>
  <si>
    <t>08.1.01</t>
  </si>
  <si>
    <t>08.2.01</t>
  </si>
  <si>
    <t>08.3.01</t>
  </si>
  <si>
    <t>08.3.02</t>
  </si>
  <si>
    <t>08.3.03</t>
  </si>
  <si>
    <t>08.3.04</t>
  </si>
  <si>
    <t>08.3.05</t>
  </si>
  <si>
    <t>09.1.01</t>
  </si>
  <si>
    <t>09.2.01</t>
  </si>
  <si>
    <t>10.1.01</t>
  </si>
  <si>
    <t>10.1.02</t>
  </si>
  <si>
    <t>10.2.01</t>
  </si>
  <si>
    <t>10.3.01</t>
  </si>
  <si>
    <t>10.3.02</t>
  </si>
  <si>
    <t>10.3.03</t>
  </si>
  <si>
    <t>10.4.01</t>
  </si>
  <si>
    <t>11.1.01</t>
  </si>
  <si>
    <t>11.1.02</t>
  </si>
  <si>
    <t>11.1.F2</t>
  </si>
  <si>
    <t>11.2.01</t>
  </si>
  <si>
    <t>11.2.02</t>
  </si>
  <si>
    <t>11.2.03</t>
  </si>
  <si>
    <t>11.2.R1</t>
  </si>
  <si>
    <t>12.1.01</t>
  </si>
  <si>
    <t>12.1.02</t>
  </si>
  <si>
    <t>12.1.03</t>
  </si>
  <si>
    <t>12.2.01</t>
  </si>
  <si>
    <t>13.1.01</t>
  </si>
  <si>
    <t>13.2.01</t>
  </si>
  <si>
    <t>14.2.01</t>
  </si>
  <si>
    <t>ИТОГО</t>
  </si>
  <si>
    <t>40.9</t>
  </si>
  <si>
    <t>40.9.W0</t>
  </si>
  <si>
    <t>99</t>
  </si>
  <si>
    <t>Всего</t>
  </si>
  <si>
    <t>Модернизация системы оказания наркологической медицинской помощи</t>
  </si>
  <si>
    <t>Усиление контроля за соблюдением антинаркотического законодательства</t>
  </si>
  <si>
    <t>Свод поправокпо изменениям в проект решения Муниципального Совета Тутаевского муниципального района "О бюджете Тутаевского муниципального района на 2023 год и плановый период 2024-2025годов"</t>
  </si>
  <si>
    <t>Примечания</t>
  </si>
  <si>
    <t>Средства бюджета Тутаевсого МР</t>
  </si>
  <si>
    <t>Выделены дополнительные средства на участие в конкурсе проектов</t>
  </si>
  <si>
    <t>Выделены дополнительные средства на капитальный ремонт магистральной наземной тепловой сети 16 636 ,9тысрублей. Уточнена сумма на изготовление ПСД по переводу на газ котелен (ОПХ и СХТ).</t>
  </si>
  <si>
    <t>Перераспределены средства на обеспечение софинансирования к субсидиям из областного бюджета</t>
  </si>
  <si>
    <t>Выделены дополнительные средства в сумме 5,0 тыс.рублей на организацию конкурса для педагогов по духовно-нравственному воспитанию</t>
  </si>
  <si>
    <t>Выделены дополнительные средства в сумме 3 000,0 тыс.рублей на  обеспечение софинансирования мероприятий по строительству ледового дворца. Перераспределены средства на программу "Развитие физкультурно-оздоровительной и спортивно-массовой работы среди детей в возрасте от 3 до 18 лет" - 42 462,5 тыс.рублей</t>
  </si>
  <si>
    <t>Сопровождение программ: по  имуществу "БАРС" 200,0тыс.рублей, ЖКХ  программа "Гранд Смета" 53,0тыс.рублей; на приобретение специального компьютера для ГО СЧ 520,0тыс.руб</t>
  </si>
  <si>
    <t>Поправки</t>
  </si>
  <si>
    <t xml:space="preserve">в проект решения Муниципального Совета Тутаевского муниципального района "О бюджете Тутаевского муниципального района </t>
  </si>
  <si>
    <t>на 2023 год и на плановый период 2024 - 2025 годов "</t>
  </si>
  <si>
    <t>В проект решения внесены следующие поправки:</t>
  </si>
  <si>
    <t xml:space="preserve">1.  В пункте 7 текстовой части проекта решения верхний предел муниципального внутреннего долга Тутаевского муниципального района по состоянию на 1 января 2024 года устанавливается в сумме 0 рублей, в том числе верхний предел долга по муниципальным гарантиям в валюте Российской Федерации - в сумме 0 рублей;
</t>
  </si>
  <si>
    <t xml:space="preserve">2. Пункт 14 текстовой части проекта решения изложить в новой редакции: </t>
  </si>
  <si>
    <t>"14. Предоставить в соответствии с пунктом 2 статьи 78.1 Бюджетного кодекса Российской Федерации на 2023 год и на плановый период 2024-2025 годов некоммерческим организациям, не являющимся муниципальными учреждениями, из бюджета Тутаевского муниципального района следующие субсидии:
-  на реализацию проектов в рамках исполнения муниципальной целевой программы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района";
-  на реализацию проектов в рамках исполнения муниципальной целевой программы "Поддержка и развитие садоводческих, огороднических некоммерческих объединений граждан на территории Тутаевского муниципального района";
- на оплату коммунальных услуг некоммерческим образовательным организациям, осуществляющих лицензированную образовательную деятельность по основным общеобразовательным программам;
- на реализацию проекта по обеспечению развития системы дополнительного образования детей посредством внедрения механизма персонифицированного финансирования в Тутаевском муниципальном районе.
Порядок определения объема и предоставления указанных субсидий устанавливается муниципальными правовыми актами Администрации Тутаевского муниципального района."</t>
  </si>
  <si>
    <t>Средства бюджета Тутаевского МР</t>
  </si>
  <si>
    <r>
      <t xml:space="preserve">Выделены дополнительные средства в сумме: </t>
    </r>
    <r>
      <rPr>
        <b/>
        <sz val="11"/>
        <color theme="1"/>
        <rFont val="Times New Roman"/>
        <family val="1"/>
        <charset val="204"/>
      </rPr>
      <t>3000,0</t>
    </r>
    <r>
      <rPr>
        <sz val="11"/>
        <color theme="1"/>
        <rFont val="Times New Roman"/>
        <family val="1"/>
        <charset val="204"/>
      </rPr>
      <t xml:space="preserve"> тыс.рублей на обеспечение софинансирования мероприятий по строительству ледового дворца;  </t>
    </r>
    <r>
      <rPr>
        <b/>
        <sz val="11"/>
        <color theme="1"/>
        <rFont val="Times New Roman"/>
        <family val="1"/>
        <charset val="204"/>
      </rPr>
      <t>50,0тыс.рублей</t>
    </r>
    <r>
      <rPr>
        <sz val="11"/>
        <color theme="1"/>
        <rFont val="Times New Roman"/>
        <family val="1"/>
        <charset val="204"/>
      </rPr>
      <t xml:space="preserve"> на приобретение дымовых извещателей и элементов питания в жилые помещения семей, находящихся в трудной жизненной ситуации, </t>
    </r>
    <r>
      <rPr>
        <b/>
        <sz val="11"/>
        <color theme="1"/>
        <rFont val="Times New Roman"/>
        <family val="1"/>
        <charset val="204"/>
      </rPr>
      <t xml:space="preserve">99,0 тыс.рублей </t>
    </r>
    <r>
      <rPr>
        <sz val="11"/>
        <color theme="1"/>
        <rFont val="Times New Roman"/>
        <family val="1"/>
        <charset val="204"/>
      </rPr>
      <t xml:space="preserve">на проведение мероприятий направленных на профилактику безнадзорности правонарушений, </t>
    </r>
    <r>
      <rPr>
        <b/>
        <sz val="11"/>
        <color theme="1"/>
        <rFont val="Times New Roman"/>
        <family val="1"/>
        <charset val="204"/>
      </rPr>
      <t xml:space="preserve">5,0 </t>
    </r>
    <r>
      <rPr>
        <sz val="11"/>
        <color theme="1"/>
        <rFont val="Times New Roman"/>
        <family val="1"/>
        <charset val="204"/>
      </rPr>
      <t xml:space="preserve">тыс.рублей на  ; перераспределены средства на обеспечение софинансирования к субсидиям из областного бюджета </t>
    </r>
    <r>
      <rPr>
        <b/>
        <sz val="11"/>
        <color theme="1"/>
        <rFont val="Times New Roman"/>
        <family val="1"/>
        <charset val="204"/>
      </rPr>
      <t xml:space="preserve"> -1267,4 </t>
    </r>
    <r>
      <rPr>
        <sz val="11"/>
        <color theme="1"/>
        <rFont val="Times New Roman"/>
        <family val="1"/>
        <charset val="204"/>
      </rPr>
      <t>тыс.рублей.</t>
    </r>
  </si>
  <si>
    <t>Перераспределены средства на обеспечение деятельности учреждений спорта</t>
  </si>
  <si>
    <t>Выделены дополнительные средства в сумме: 50,0тыс.рублей на приобретение дымовых извещателей и элементов питания в жилые помещения семей, находящихся в трудной жизненной ситуации, 99,0 тыс.рублей на проведение мероприятий направленных на профилактику безнадзорности правонарушений</t>
  </si>
  <si>
    <t>Расходы перераспределены в МЦП "Муниципальная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 на изготовление ПСД для перевод 2 котелен на газ. Запланированы расходы в сумме 120,0тыс.рублей, из них: 20,0тыс.рублей на страховку гидротехнического сооружения и 100,0 тыс.руб на ликвидацию несанкционированных свалок.</t>
  </si>
  <si>
    <t>Выделены дополнительные средства в сумме 50,0тыс.рублей на  межевание земельного участка. Прекращение долговых обязательств на основании Постановления Правительства области "О прощении долга" - 331,5тыс.рублей. Поддержка некоммерческой организации "Православная школа" 800 тыс .руб. Уменьшены расходы на содержание ОМС и подведомственных Администрации АТМР учреждений.</t>
  </si>
  <si>
    <t xml:space="preserve">3.  В расходную часть проекта бюджета (в приложения к проекту решения 1, 4, 6, 7, 8, 11, 13) по итогам рабочих совещаний с главными распорядителями бюджетных средств на основании уточненных заявок внесены поправки в соответствии с представленной таблицей:
</t>
  </si>
  <si>
    <t xml:space="preserve">4.  Информация о межбюджетных трансфертах, предусмотренных в проекте Закона ЯО «Об областном бюджете на 2023 год и на плановый период 2024-2025 годов» бюджету Тутаевского муниципального района приведена в приложении к настоящим поправкам.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</si>
</sst>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i/>
      <sz val="11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 tint="-0.249977111117893"/>
      </patternFill>
    </fill>
    <fill>
      <patternFill patternType="solid">
        <fgColor theme="6" tint="0.79998168889431442"/>
        <bgColor theme="0" tint="-0.249977111117893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 tint="-0.24997711111789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theme="0"/>
      </patternFill>
    </fill>
    <fill>
      <patternFill patternType="solid">
        <fgColor theme="9" tint="0.79998168889431442"/>
        <bgColor theme="0" tint="-0.249977111117893"/>
      </patternFill>
    </fill>
    <fill>
      <patternFill patternType="solid">
        <f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0" tint="-0.24997711111789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5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wrapText="1"/>
    </xf>
    <xf numFmtId="0" fontId="7" fillId="9" borderId="1" xfId="0" applyFont="1" applyFill="1" applyBorder="1" applyAlignment="1">
      <alignment horizontal="center" wrapText="1"/>
    </xf>
    <xf numFmtId="49" fontId="8" fillId="6" borderId="1" xfId="0" applyNumberFormat="1" applyFont="1" applyFill="1" applyBorder="1" applyAlignment="1">
      <alignment horizontal="center" wrapText="1"/>
    </xf>
    <xf numFmtId="0" fontId="8" fillId="6" borderId="1" xfId="0" applyFont="1" applyFill="1" applyBorder="1" applyAlignment="1">
      <alignment wrapText="1"/>
    </xf>
    <xf numFmtId="0" fontId="8" fillId="8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justify" vertical="center" wrapText="1"/>
    </xf>
    <xf numFmtId="49" fontId="2" fillId="10" borderId="1" xfId="0" applyNumberFormat="1" applyFont="1" applyFill="1" applyBorder="1" applyAlignment="1">
      <alignment horizontal="center" wrapText="1"/>
    </xf>
    <xf numFmtId="0" fontId="9" fillId="10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left" wrapText="1"/>
    </xf>
    <xf numFmtId="49" fontId="11" fillId="6" borderId="1" xfId="0" applyNumberFormat="1" applyFont="1" applyFill="1" applyBorder="1" applyAlignment="1">
      <alignment horizontal="center" wrapText="1"/>
    </xf>
    <xf numFmtId="49" fontId="12" fillId="4" borderId="1" xfId="0" applyNumberFormat="1" applyFont="1" applyFill="1" applyBorder="1" applyAlignment="1">
      <alignment horizontal="center" wrapText="1"/>
    </xf>
    <xf numFmtId="0" fontId="13" fillId="4" borderId="1" xfId="0" applyFont="1" applyFill="1" applyBorder="1" applyAlignment="1">
      <alignment wrapText="1"/>
    </xf>
    <xf numFmtId="0" fontId="11" fillId="6" borderId="1" xfId="0" applyFont="1" applyFill="1" applyBorder="1" applyAlignment="1">
      <alignment wrapText="1"/>
    </xf>
    <xf numFmtId="49" fontId="7" fillId="5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left" wrapText="1"/>
    </xf>
    <xf numFmtId="49" fontId="7" fillId="2" borderId="1" xfId="0" applyNumberFormat="1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wrapText="1"/>
    </xf>
    <xf numFmtId="0" fontId="14" fillId="6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wrapText="1"/>
    </xf>
    <xf numFmtId="0" fontId="8" fillId="9" borderId="1" xfId="0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wrapText="1"/>
    </xf>
    <xf numFmtId="0" fontId="8" fillId="6" borderId="1" xfId="0" applyFont="1" applyFill="1" applyBorder="1" applyAlignment="1">
      <alignment horizontal="left" wrapText="1"/>
    </xf>
    <xf numFmtId="164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vertical="center" wrapText="1"/>
    </xf>
    <xf numFmtId="4" fontId="3" fillId="12" borderId="1" xfId="0" applyNumberFormat="1" applyFont="1" applyFill="1" applyBorder="1" applyAlignment="1">
      <alignment horizontal="right" vertical="center" wrapText="1"/>
    </xf>
    <xf numFmtId="10" fontId="3" fillId="12" borderId="1" xfId="0" applyNumberFormat="1" applyFont="1" applyFill="1" applyBorder="1" applyAlignment="1">
      <alignment horizontal="right" vertical="center" wrapText="1"/>
    </xf>
    <xf numFmtId="0" fontId="2" fillId="10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left" vertical="center" wrapText="1"/>
    </xf>
    <xf numFmtId="49" fontId="2" fillId="13" borderId="1" xfId="0" applyNumberFormat="1" applyFont="1" applyFill="1" applyBorder="1" applyAlignment="1">
      <alignment horizontal="center" wrapText="1"/>
    </xf>
    <xf numFmtId="0" fontId="2" fillId="10" borderId="1" xfId="0" applyFont="1" applyFill="1" applyBorder="1" applyAlignment="1">
      <alignment wrapText="1"/>
    </xf>
    <xf numFmtId="164" fontId="2" fillId="13" borderId="1" xfId="0" applyNumberFormat="1" applyFont="1" applyFill="1" applyBorder="1" applyAlignment="1">
      <alignment horizontal="center" wrapText="1"/>
    </xf>
    <xf numFmtId="0" fontId="15" fillId="10" borderId="1" xfId="0" applyFont="1" applyFill="1" applyBorder="1" applyAlignment="1">
      <alignment wrapText="1"/>
    </xf>
    <xf numFmtId="49" fontId="15" fillId="10" borderId="1" xfId="0" applyNumberFormat="1" applyFont="1" applyFill="1" applyBorder="1" applyAlignment="1">
      <alignment horizontal="center" wrapText="1"/>
    </xf>
    <xf numFmtId="49" fontId="8" fillId="12" borderId="1" xfId="0" applyNumberFormat="1" applyFont="1" applyFill="1" applyBorder="1" applyAlignment="1">
      <alignment horizontal="center" wrapText="1"/>
    </xf>
    <xf numFmtId="0" fontId="8" fillId="12" borderId="1" xfId="0" applyFont="1" applyFill="1" applyBorder="1" applyAlignment="1">
      <alignment horizontal="left" wrapText="1"/>
    </xf>
    <xf numFmtId="0" fontId="8" fillId="14" borderId="1" xfId="0" applyFont="1" applyFill="1" applyBorder="1" applyAlignment="1">
      <alignment horizontal="center" wrapText="1"/>
    </xf>
    <xf numFmtId="164" fontId="8" fillId="12" borderId="1" xfId="0" applyNumberFormat="1" applyFont="1" applyFill="1" applyBorder="1" applyAlignment="1">
      <alignment horizontal="center" wrapText="1"/>
    </xf>
    <xf numFmtId="0" fontId="5" fillId="3" borderId="0" xfId="0" applyFont="1" applyFill="1"/>
    <xf numFmtId="49" fontId="5" fillId="0" borderId="0" xfId="0" applyNumberFormat="1" applyFont="1" applyAlignment="1">
      <alignment horizontal="justify"/>
    </xf>
    <xf numFmtId="0" fontId="5" fillId="0" borderId="0" xfId="0" applyFont="1"/>
    <xf numFmtId="49" fontId="4" fillId="0" borderId="2" xfId="0" applyNumberFormat="1" applyFont="1" applyBorder="1" applyAlignment="1">
      <alignment horizontal="left" vertical="top" wrapText="1"/>
    </xf>
    <xf numFmtId="0" fontId="4" fillId="3" borderId="0" xfId="0" applyFont="1" applyFill="1"/>
    <xf numFmtId="49" fontId="6" fillId="0" borderId="2" xfId="0" applyNumberFormat="1" applyFont="1" applyBorder="1" applyAlignment="1">
      <alignment horizontal="right" vertical="top" wrapText="1"/>
    </xf>
    <xf numFmtId="0" fontId="17" fillId="0" borderId="7" xfId="0" applyFont="1" applyBorder="1" applyAlignment="1">
      <alignment horizontal="left" wrapText="1"/>
    </xf>
    <xf numFmtId="3" fontId="6" fillId="0" borderId="7" xfId="0" applyNumberFormat="1" applyFont="1" applyBorder="1" applyAlignment="1">
      <alignment wrapText="1"/>
    </xf>
    <xf numFmtId="0" fontId="6" fillId="3" borderId="0" xfId="0" applyFont="1" applyFill="1"/>
    <xf numFmtId="49" fontId="5" fillId="0" borderId="2" xfId="0" applyNumberFormat="1" applyFont="1" applyBorder="1" applyAlignment="1">
      <alignment horizontal="right" vertical="top" wrapText="1"/>
    </xf>
    <xf numFmtId="0" fontId="18" fillId="0" borderId="1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49" fontId="6" fillId="15" borderId="2" xfId="0" applyNumberFormat="1" applyFont="1" applyFill="1" applyBorder="1" applyAlignment="1">
      <alignment horizontal="right" vertical="top" wrapText="1"/>
    </xf>
    <xf numFmtId="0" fontId="17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center" wrapText="1"/>
    </xf>
    <xf numFmtId="49" fontId="5" fillId="15" borderId="2" xfId="0" applyNumberFormat="1" applyFont="1" applyFill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vertical="top" wrapText="1"/>
    </xf>
    <xf numFmtId="49" fontId="18" fillId="0" borderId="1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wrapText="1"/>
    </xf>
    <xf numFmtId="3" fontId="6" fillId="0" borderId="3" xfId="0" applyNumberFormat="1" applyFont="1" applyBorder="1" applyAlignment="1">
      <alignment wrapText="1"/>
    </xf>
    <xf numFmtId="49" fontId="6" fillId="0" borderId="7" xfId="0" applyNumberFormat="1" applyFont="1" applyBorder="1" applyAlignment="1">
      <alignment horizontal="center" wrapText="1"/>
    </xf>
    <xf numFmtId="49" fontId="5" fillId="6" borderId="1" xfId="0" applyNumberFormat="1" applyFont="1" applyFill="1" applyBorder="1" applyAlignment="1">
      <alignment horizontal="center" wrapText="1"/>
    </xf>
    <xf numFmtId="0" fontId="18" fillId="0" borderId="3" xfId="0" applyFont="1" applyBorder="1" applyAlignment="1">
      <alignment horizontal="left" wrapText="1"/>
    </xf>
    <xf numFmtId="49" fontId="4" fillId="0" borderId="2" xfId="0" applyNumberFormat="1" applyFont="1" applyBorder="1" applyAlignment="1">
      <alignment horizontal="right" vertical="top" wrapText="1"/>
    </xf>
    <xf numFmtId="0" fontId="18" fillId="6" borderId="1" xfId="0" applyFont="1" applyFill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6" fillId="0" borderId="7" xfId="0" applyFont="1" applyBorder="1" applyAlignment="1">
      <alignment horizontal="left" wrapText="1"/>
    </xf>
    <xf numFmtId="3" fontId="4" fillId="0" borderId="7" xfId="0" applyNumberFormat="1" applyFont="1" applyBorder="1" applyAlignment="1">
      <alignment wrapText="1"/>
    </xf>
    <xf numFmtId="0" fontId="18" fillId="0" borderId="11" xfId="0" applyFont="1" applyBorder="1" applyAlignment="1">
      <alignment horizontal="left" wrapText="1"/>
    </xf>
    <xf numFmtId="49" fontId="5" fillId="0" borderId="11" xfId="0" applyNumberFormat="1" applyFont="1" applyBorder="1" applyAlignment="1">
      <alignment horizontal="center" wrapText="1"/>
    </xf>
    <xf numFmtId="3" fontId="5" fillId="0" borderId="11" xfId="0" applyNumberFormat="1" applyFont="1" applyBorder="1" applyAlignment="1">
      <alignment wrapText="1"/>
    </xf>
    <xf numFmtId="3" fontId="4" fillId="0" borderId="11" xfId="0" applyNumberFormat="1" applyFont="1" applyBorder="1" applyAlignment="1">
      <alignment wrapText="1"/>
    </xf>
    <xf numFmtId="164" fontId="4" fillId="0" borderId="7" xfId="0" applyNumberFormat="1" applyFont="1" applyBorder="1" applyAlignment="1">
      <alignment horizontal="right" wrapText="1"/>
    </xf>
    <xf numFmtId="49" fontId="5" fillId="3" borderId="0" xfId="0" applyNumberFormat="1" applyFont="1" applyFill="1"/>
    <xf numFmtId="164" fontId="5" fillId="3" borderId="0" xfId="0" applyNumberFormat="1" applyFont="1" applyFill="1"/>
    <xf numFmtId="3" fontId="5" fillId="3" borderId="0" xfId="0" applyNumberFormat="1" applyFont="1" applyFill="1"/>
    <xf numFmtId="49" fontId="4" fillId="0" borderId="2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2" fillId="7" borderId="3" xfId="0" applyFont="1" applyFill="1" applyBorder="1" applyAlignment="1">
      <alignment vertical="center" wrapText="1"/>
    </xf>
    <xf numFmtId="0" fontId="17" fillId="4" borderId="7" xfId="0" applyFont="1" applyFill="1" applyBorder="1" applyAlignment="1">
      <alignment horizontal="left" wrapText="1"/>
    </xf>
    <xf numFmtId="49" fontId="6" fillId="4" borderId="7" xfId="0" applyNumberFormat="1" applyFont="1" applyFill="1" applyBorder="1" applyAlignment="1">
      <alignment horizontal="center"/>
    </xf>
    <xf numFmtId="3" fontId="6" fillId="4" borderId="7" xfId="0" applyNumberFormat="1" applyFont="1" applyFill="1" applyBorder="1" applyAlignment="1">
      <alignment wrapText="1"/>
    </xf>
    <xf numFmtId="0" fontId="17" fillId="4" borderId="1" xfId="0" applyFont="1" applyFill="1" applyBorder="1" applyAlignment="1">
      <alignment horizontal="left" wrapText="1"/>
    </xf>
    <xf numFmtId="49" fontId="6" fillId="4" borderId="1" xfId="0" applyNumberFormat="1" applyFont="1" applyFill="1" applyBorder="1" applyAlignment="1">
      <alignment horizontal="center" wrapText="1"/>
    </xf>
    <xf numFmtId="3" fontId="6" fillId="4" borderId="1" xfId="0" applyNumberFormat="1" applyFont="1" applyFill="1" applyBorder="1" applyAlignment="1">
      <alignment wrapText="1"/>
    </xf>
    <xf numFmtId="0" fontId="16" fillId="10" borderId="4" xfId="0" applyFont="1" applyFill="1" applyBorder="1" applyAlignment="1">
      <alignment horizontal="left" wrapText="1"/>
    </xf>
    <xf numFmtId="49" fontId="4" fillId="10" borderId="5" xfId="0" applyNumberFormat="1" applyFont="1" applyFill="1" applyBorder="1" applyAlignment="1">
      <alignment horizontal="center" wrapText="1"/>
    </xf>
    <xf numFmtId="3" fontId="4" fillId="10" borderId="5" xfId="0" applyNumberFormat="1" applyFont="1" applyFill="1" applyBorder="1" applyAlignment="1">
      <alignment wrapText="1"/>
    </xf>
    <xf numFmtId="3" fontId="4" fillId="10" borderId="12" xfId="0" applyNumberFormat="1" applyFont="1" applyFill="1" applyBorder="1" applyAlignment="1">
      <alignment wrapText="1"/>
    </xf>
    <xf numFmtId="3" fontId="4" fillId="10" borderId="6" xfId="0" applyNumberFormat="1" applyFont="1" applyFill="1" applyBorder="1" applyAlignment="1">
      <alignment wrapText="1"/>
    </xf>
    <xf numFmtId="0" fontId="16" fillId="10" borderId="8" xfId="0" applyFont="1" applyFill="1" applyBorder="1" applyAlignment="1">
      <alignment horizontal="left" wrapText="1"/>
    </xf>
    <xf numFmtId="49" fontId="4" fillId="10" borderId="9" xfId="0" applyNumberFormat="1" applyFont="1" applyFill="1" applyBorder="1" applyAlignment="1">
      <alignment horizontal="center" wrapText="1"/>
    </xf>
    <xf numFmtId="3" fontId="4" fillId="10" borderId="9" xfId="0" applyNumberFormat="1" applyFont="1" applyFill="1" applyBorder="1" applyAlignment="1">
      <alignment wrapText="1"/>
    </xf>
    <xf numFmtId="3" fontId="4" fillId="10" borderId="13" xfId="0" applyNumberFormat="1" applyFont="1" applyFill="1" applyBorder="1" applyAlignment="1">
      <alignment wrapText="1"/>
    </xf>
    <xf numFmtId="3" fontId="4" fillId="10" borderId="10" xfId="0" applyNumberFormat="1" applyFont="1" applyFill="1" applyBorder="1" applyAlignment="1">
      <alignment wrapText="1"/>
    </xf>
    <xf numFmtId="49" fontId="6" fillId="0" borderId="3" xfId="0" applyNumberFormat="1" applyFont="1" applyBorder="1" applyAlignment="1">
      <alignment horizontal="center" wrapText="1"/>
    </xf>
    <xf numFmtId="49" fontId="6" fillId="4" borderId="7" xfId="0" applyNumberFormat="1" applyFont="1" applyFill="1" applyBorder="1" applyAlignment="1">
      <alignment horizontal="center" wrapText="1"/>
    </xf>
    <xf numFmtId="3" fontId="5" fillId="4" borderId="1" xfId="0" applyNumberFormat="1" applyFont="1" applyFill="1" applyBorder="1" applyAlignment="1">
      <alignment wrapText="1"/>
    </xf>
    <xf numFmtId="3" fontId="5" fillId="4" borderId="7" xfId="0" applyNumberFormat="1" applyFont="1" applyFill="1" applyBorder="1" applyAlignment="1">
      <alignment wrapText="1"/>
    </xf>
    <xf numFmtId="49" fontId="5" fillId="4" borderId="7" xfId="0" applyNumberFormat="1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center" wrapText="1"/>
    </xf>
    <xf numFmtId="3" fontId="19" fillId="10" borderId="5" xfId="0" applyNumberFormat="1" applyFont="1" applyFill="1" applyBorder="1" applyAlignment="1">
      <alignment wrapText="1"/>
    </xf>
    <xf numFmtId="3" fontId="19" fillId="10" borderId="12" xfId="0" applyNumberFormat="1" applyFont="1" applyFill="1" applyBorder="1" applyAlignment="1">
      <alignment wrapText="1"/>
    </xf>
    <xf numFmtId="3" fontId="19" fillId="10" borderId="6" xfId="0" applyNumberFormat="1" applyFont="1" applyFill="1" applyBorder="1" applyAlignment="1">
      <alignment wrapText="1"/>
    </xf>
    <xf numFmtId="0" fontId="16" fillId="16" borderId="7" xfId="0" applyFont="1" applyFill="1" applyBorder="1" applyAlignment="1">
      <alignment horizontal="left" wrapText="1"/>
    </xf>
    <xf numFmtId="49" fontId="4" fillId="16" borderId="7" xfId="0" applyNumberFormat="1" applyFont="1" applyFill="1" applyBorder="1" applyAlignment="1">
      <alignment horizontal="center" wrapText="1"/>
    </xf>
    <xf numFmtId="3" fontId="4" fillId="16" borderId="7" xfId="0" applyNumberFormat="1" applyFont="1" applyFill="1" applyBorder="1" applyAlignment="1">
      <alignment wrapText="1"/>
    </xf>
    <xf numFmtId="0" fontId="18" fillId="16" borderId="8" xfId="0" applyFont="1" applyFill="1" applyBorder="1" applyAlignment="1">
      <alignment horizontal="left" wrapText="1"/>
    </xf>
    <xf numFmtId="49" fontId="5" fillId="16" borderId="9" xfId="0" applyNumberFormat="1" applyFont="1" applyFill="1" applyBorder="1" applyAlignment="1">
      <alignment horizontal="center" wrapText="1"/>
    </xf>
    <xf numFmtId="3" fontId="5" fillId="16" borderId="9" xfId="0" applyNumberFormat="1" applyFont="1" applyFill="1" applyBorder="1" applyAlignment="1">
      <alignment wrapText="1"/>
    </xf>
    <xf numFmtId="3" fontId="4" fillId="16" borderId="9" xfId="0" applyNumberFormat="1" applyFont="1" applyFill="1" applyBorder="1" applyAlignment="1">
      <alignment wrapText="1"/>
    </xf>
    <xf numFmtId="3" fontId="4" fillId="16" borderId="13" xfId="0" applyNumberFormat="1" applyFont="1" applyFill="1" applyBorder="1" applyAlignment="1">
      <alignment wrapText="1"/>
    </xf>
    <xf numFmtId="3" fontId="5" fillId="16" borderId="10" xfId="0" applyNumberFormat="1" applyFont="1" applyFill="1" applyBorder="1" applyAlignment="1">
      <alignment wrapText="1"/>
    </xf>
    <xf numFmtId="0" fontId="18" fillId="16" borderId="4" xfId="0" applyFont="1" applyFill="1" applyBorder="1" applyAlignment="1">
      <alignment horizontal="left" wrapText="1"/>
    </xf>
    <xf numFmtId="49" fontId="5" fillId="16" borderId="5" xfId="0" applyNumberFormat="1" applyFont="1" applyFill="1" applyBorder="1" applyAlignment="1">
      <alignment horizontal="center" wrapText="1"/>
    </xf>
    <xf numFmtId="3" fontId="5" fillId="16" borderId="5" xfId="0" applyNumberFormat="1" applyFont="1" applyFill="1" applyBorder="1" applyAlignment="1">
      <alignment wrapText="1"/>
    </xf>
    <xf numFmtId="3" fontId="4" fillId="16" borderId="5" xfId="0" applyNumberFormat="1" applyFont="1" applyFill="1" applyBorder="1" applyAlignment="1">
      <alignment wrapText="1"/>
    </xf>
    <xf numFmtId="3" fontId="4" fillId="16" borderId="12" xfId="0" applyNumberFormat="1" applyFont="1" applyFill="1" applyBorder="1" applyAlignment="1">
      <alignment wrapText="1"/>
    </xf>
    <xf numFmtId="3" fontId="5" fillId="16" borderId="6" xfId="0" applyNumberFormat="1" applyFont="1" applyFill="1" applyBorder="1" applyAlignment="1">
      <alignment wrapText="1"/>
    </xf>
    <xf numFmtId="0" fontId="5" fillId="8" borderId="0" xfId="0" applyFont="1" applyFill="1"/>
    <xf numFmtId="0" fontId="5" fillId="8" borderId="1" xfId="0" applyFont="1" applyFill="1" applyBorder="1"/>
    <xf numFmtId="0" fontId="4" fillId="8" borderId="1" xfId="0" applyFont="1" applyFill="1" applyBorder="1"/>
    <xf numFmtId="0" fontId="6" fillId="8" borderId="1" xfId="0" applyFont="1" applyFill="1" applyBorder="1"/>
    <xf numFmtId="9" fontId="5" fillId="0" borderId="1" xfId="0" applyNumberFormat="1" applyFont="1" applyBorder="1" applyAlignment="1">
      <alignment wrapText="1"/>
    </xf>
    <xf numFmtId="9" fontId="6" fillId="0" borderId="1" xfId="0" applyNumberFormat="1" applyFont="1" applyBorder="1" applyAlignment="1">
      <alignment wrapText="1"/>
    </xf>
    <xf numFmtId="9" fontId="6" fillId="4" borderId="1" xfId="0" applyNumberFormat="1" applyFont="1" applyFill="1" applyBorder="1" applyAlignment="1">
      <alignment wrapText="1"/>
    </xf>
    <xf numFmtId="0" fontId="4" fillId="11" borderId="1" xfId="0" applyFont="1" applyFill="1" applyBorder="1"/>
    <xf numFmtId="0" fontId="6" fillId="9" borderId="1" xfId="0" applyFont="1" applyFill="1" applyBorder="1"/>
    <xf numFmtId="0" fontId="5" fillId="9" borderId="1" xfId="0" applyFont="1" applyFill="1" applyBorder="1"/>
    <xf numFmtId="0" fontId="4" fillId="17" borderId="1" xfId="0" applyFont="1" applyFill="1" applyBorder="1"/>
    <xf numFmtId="0" fontId="5" fillId="17" borderId="1" xfId="0" applyFont="1" applyFill="1" applyBorder="1"/>
    <xf numFmtId="0" fontId="16" fillId="10" borderId="1" xfId="0" applyFont="1" applyFill="1" applyBorder="1" applyAlignment="1">
      <alignment horizontal="left" wrapText="1"/>
    </xf>
    <xf numFmtId="49" fontId="4" fillId="10" borderId="1" xfId="0" applyNumberFormat="1" applyFont="1" applyFill="1" applyBorder="1" applyAlignment="1">
      <alignment horizontal="center" wrapText="1"/>
    </xf>
    <xf numFmtId="3" fontId="4" fillId="10" borderId="1" xfId="0" applyNumberFormat="1" applyFont="1" applyFill="1" applyBorder="1" applyAlignment="1">
      <alignment wrapText="1"/>
    </xf>
    <xf numFmtId="9" fontId="4" fillId="10" borderId="1" xfId="0" applyNumberFormat="1" applyFont="1" applyFill="1" applyBorder="1" applyAlignment="1">
      <alignment wrapText="1"/>
    </xf>
    <xf numFmtId="49" fontId="6" fillId="4" borderId="1" xfId="0" applyNumberFormat="1" applyFont="1" applyFill="1" applyBorder="1" applyAlignment="1">
      <alignment horizontal="center"/>
    </xf>
    <xf numFmtId="9" fontId="5" fillId="4" borderId="1" xfId="0" applyNumberFormat="1" applyFont="1" applyFill="1" applyBorder="1" applyAlignment="1">
      <alignment wrapText="1"/>
    </xf>
    <xf numFmtId="3" fontId="19" fillId="10" borderId="1" xfId="0" applyNumberFormat="1" applyFont="1" applyFill="1" applyBorder="1" applyAlignment="1">
      <alignment wrapText="1"/>
    </xf>
    <xf numFmtId="9" fontId="19" fillId="10" borderId="1" xfId="0" applyNumberFormat="1" applyFont="1" applyFill="1" applyBorder="1" applyAlignment="1">
      <alignment wrapText="1"/>
    </xf>
    <xf numFmtId="0" fontId="16" fillId="16" borderId="1" xfId="0" applyFont="1" applyFill="1" applyBorder="1" applyAlignment="1">
      <alignment horizontal="left" wrapText="1"/>
    </xf>
    <xf numFmtId="49" fontId="4" fillId="16" borderId="1" xfId="0" applyNumberFormat="1" applyFont="1" applyFill="1" applyBorder="1" applyAlignment="1">
      <alignment horizontal="center" wrapText="1"/>
    </xf>
    <xf numFmtId="3" fontId="4" fillId="16" borderId="1" xfId="0" applyNumberFormat="1" applyFont="1" applyFill="1" applyBorder="1" applyAlignment="1">
      <alignment wrapText="1"/>
    </xf>
    <xf numFmtId="9" fontId="4" fillId="16" borderId="1" xfId="0" applyNumberFormat="1" applyFont="1" applyFill="1" applyBorder="1" applyAlignment="1">
      <alignment wrapText="1"/>
    </xf>
    <xf numFmtId="0" fontId="18" fillId="16" borderId="1" xfId="0" applyFont="1" applyFill="1" applyBorder="1" applyAlignment="1">
      <alignment horizontal="left" wrapText="1"/>
    </xf>
    <xf numFmtId="49" fontId="5" fillId="16" borderId="1" xfId="0" applyNumberFormat="1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wrapText="1"/>
    </xf>
    <xf numFmtId="9" fontId="4" fillId="0" borderId="1" xfId="0" applyNumberFormat="1" applyFont="1" applyBorder="1" applyAlignment="1">
      <alignment wrapText="1"/>
    </xf>
    <xf numFmtId="0" fontId="16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 wrapText="1"/>
    </xf>
    <xf numFmtId="0" fontId="5" fillId="11" borderId="1" xfId="0" applyFont="1" applyFill="1" applyBorder="1" applyAlignment="1">
      <alignment wrapText="1"/>
    </xf>
    <xf numFmtId="0" fontId="17" fillId="6" borderId="1" xfId="0" applyFont="1" applyFill="1" applyBorder="1" applyAlignment="1">
      <alignment horizontal="left" wrapText="1"/>
    </xf>
    <xf numFmtId="49" fontId="6" fillId="6" borderId="1" xfId="0" applyNumberFormat="1" applyFont="1" applyFill="1" applyBorder="1" applyAlignment="1">
      <alignment horizontal="center" wrapText="1"/>
    </xf>
    <xf numFmtId="3" fontId="6" fillId="6" borderId="1" xfId="0" applyNumberFormat="1" applyFont="1" applyFill="1" applyBorder="1" applyAlignment="1">
      <alignment wrapText="1"/>
    </xf>
    <xf numFmtId="9" fontId="6" fillId="6" borderId="1" xfId="0" applyNumberFormat="1" applyFont="1" applyFill="1" applyBorder="1" applyAlignment="1">
      <alignment wrapText="1"/>
    </xf>
    <xf numFmtId="0" fontId="6" fillId="8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4" fillId="0" borderId="2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4" fillId="8" borderId="0" xfId="0" applyFont="1" applyFill="1" applyAlignment="1">
      <alignment horizontal="center" wrapText="1"/>
    </xf>
    <xf numFmtId="0" fontId="4" fillId="8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0" fillId="17" borderId="1" xfId="0" applyFont="1" applyFill="1" applyBorder="1" applyAlignment="1">
      <alignment wrapText="1"/>
    </xf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left" indent="4"/>
    </xf>
    <xf numFmtId="0" fontId="22" fillId="0" borderId="0" xfId="0" applyFont="1" applyFill="1" applyAlignment="1">
      <alignment horizontal="left" wrapText="1" indent="4"/>
    </xf>
    <xf numFmtId="0" fontId="22" fillId="0" borderId="0" xfId="0" applyFont="1" applyFill="1" applyAlignment="1">
      <alignment horizontal="left" wrapText="1" indent="6"/>
    </xf>
    <xf numFmtId="0" fontId="5" fillId="0" borderId="0" xfId="0" applyFont="1" applyFill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-007-&#1084;&#1089;%20%20&#1055;&#1088;&#1080;&#1083;&#1086;&#1078;&#1077;&#1085;&#1080;&#1103;%20&#1082;%20&#1087;&#1088;&#1086;&#1077;&#1082;&#1090;&#1091;%20&#1088;&#1077;&#1096;&#1077;&#1085;&#1080;&#1103;%20(&#1089;%20&#1087;&#1086;&#1087;&#1088;&#1072;&#1074;&#1082;&#1072;&#1084;&#108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 1"/>
      <sheetName val="Пр.2"/>
      <sheetName val="Пр.3"/>
      <sheetName val="Пр.4"/>
      <sheetName val="Пр.5"/>
      <sheetName val="Пр.6"/>
      <sheetName val="Пр.7"/>
      <sheetName val="Пр.8 "/>
      <sheetName val="Пр.9"/>
      <sheetName val="Пр. 10"/>
      <sheetName val="Пр.11"/>
      <sheetName val="Пр.12"/>
      <sheetName val="Пр.13"/>
      <sheetName val="Пр. 14"/>
      <sheetName val="Пр.15"/>
      <sheetName val="Пр.16"/>
      <sheetName val="КВСР"/>
      <sheetName val="КФСР"/>
      <sheetName val="Пр.17"/>
      <sheetName val="Программа"/>
      <sheetName val="Направление"/>
      <sheetName val="КВР"/>
      <sheetName val="Лист2"/>
      <sheetName val="Лист3"/>
      <sheetName val="Лист4"/>
      <sheetName val="Лист1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3"/>
      <sheetName val="Лист14"/>
      <sheetName val="Лист12"/>
      <sheetName val="Лист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0">
          <cell r="G10">
            <v>729614060</v>
          </cell>
          <cell r="H10">
            <v>208165.59999999963</v>
          </cell>
          <cell r="I10">
            <v>729822225.60000002</v>
          </cell>
        </row>
        <row r="11">
          <cell r="G11">
            <v>4445000</v>
          </cell>
          <cell r="H11">
            <v>-1645000</v>
          </cell>
          <cell r="I11">
            <v>2800000</v>
          </cell>
        </row>
        <row r="12">
          <cell r="D12" t="str">
            <v>40.9.00</v>
          </cell>
          <cell r="G12">
            <v>4445000</v>
          </cell>
          <cell r="H12">
            <v>-1645000</v>
          </cell>
          <cell r="I12">
            <v>2800000</v>
          </cell>
        </row>
        <row r="13">
          <cell r="G13">
            <v>4445000</v>
          </cell>
          <cell r="H13">
            <v>-1645000</v>
          </cell>
          <cell r="I13">
            <v>2800000</v>
          </cell>
        </row>
        <row r="14">
          <cell r="G14">
            <v>4445000</v>
          </cell>
          <cell r="H14">
            <v>-1645000</v>
          </cell>
          <cell r="I14">
            <v>2800000</v>
          </cell>
        </row>
        <row r="15">
          <cell r="G15">
            <v>44785250</v>
          </cell>
          <cell r="H15">
            <v>-11937211</v>
          </cell>
          <cell r="I15">
            <v>32848039</v>
          </cell>
        </row>
        <row r="16">
          <cell r="D16" t="str">
            <v>40.9.00</v>
          </cell>
          <cell r="G16">
            <v>44785250</v>
          </cell>
          <cell r="H16">
            <v>-11937211</v>
          </cell>
          <cell r="I16">
            <v>32848039</v>
          </cell>
        </row>
        <row r="17">
          <cell r="G17">
            <v>21164268</v>
          </cell>
          <cell r="H17">
            <v>-11937211</v>
          </cell>
          <cell r="I17">
            <v>9227057</v>
          </cell>
        </row>
        <row r="18">
          <cell r="G18">
            <v>15939268</v>
          </cell>
          <cell r="H18">
            <v>-12664268</v>
          </cell>
          <cell r="I18">
            <v>3275000</v>
          </cell>
        </row>
        <row r="19">
          <cell r="G19">
            <v>4900000</v>
          </cell>
          <cell r="I19">
            <v>4900000</v>
          </cell>
        </row>
        <row r="20">
          <cell r="G20">
            <v>0</v>
          </cell>
          <cell r="H20">
            <v>727057</v>
          </cell>
          <cell r="I20">
            <v>727057</v>
          </cell>
        </row>
        <row r="21">
          <cell r="G21">
            <v>325000</v>
          </cell>
          <cell r="I21">
            <v>325000</v>
          </cell>
        </row>
        <row r="22">
          <cell r="G22">
            <v>23620982</v>
          </cell>
          <cell r="H22">
            <v>0</v>
          </cell>
          <cell r="I22">
            <v>23620982</v>
          </cell>
        </row>
        <row r="23">
          <cell r="G23">
            <v>23620982</v>
          </cell>
          <cell r="I23">
            <v>23620982</v>
          </cell>
        </row>
        <row r="24">
          <cell r="I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</row>
        <row r="26">
          <cell r="D26" t="str">
            <v>40.9.00</v>
          </cell>
          <cell r="G26">
            <v>0</v>
          </cell>
          <cell r="H26">
            <v>0</v>
          </cell>
          <cell r="I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</row>
        <row r="28">
          <cell r="I28">
            <v>0</v>
          </cell>
        </row>
        <row r="29">
          <cell r="G29">
            <v>3000000</v>
          </cell>
          <cell r="H29">
            <v>0</v>
          </cell>
          <cell r="I29">
            <v>3000000</v>
          </cell>
        </row>
        <row r="30">
          <cell r="D30" t="str">
            <v>40.9.00</v>
          </cell>
          <cell r="G30">
            <v>3000000</v>
          </cell>
          <cell r="H30">
            <v>0</v>
          </cell>
          <cell r="I30">
            <v>3000000</v>
          </cell>
        </row>
        <row r="31">
          <cell r="G31">
            <v>3000000</v>
          </cell>
          <cell r="H31">
            <v>0</v>
          </cell>
          <cell r="I31">
            <v>3000000</v>
          </cell>
        </row>
        <row r="32">
          <cell r="G32">
            <v>3000000</v>
          </cell>
          <cell r="I32">
            <v>3000000</v>
          </cell>
        </row>
        <row r="33">
          <cell r="G33">
            <v>63328035</v>
          </cell>
          <cell r="H33">
            <v>1109527.6000000001</v>
          </cell>
          <cell r="I33">
            <v>64437562.600000001</v>
          </cell>
        </row>
        <row r="34">
          <cell r="D34" t="str">
            <v>06.0.00</v>
          </cell>
          <cell r="G34">
            <v>30000</v>
          </cell>
          <cell r="H34">
            <v>620000</v>
          </cell>
          <cell r="I34">
            <v>650000</v>
          </cell>
        </row>
        <row r="35">
          <cell r="D35" t="str">
            <v>06.1.00</v>
          </cell>
          <cell r="G35">
            <v>30000</v>
          </cell>
          <cell r="H35">
            <v>270000</v>
          </cell>
          <cell r="I35">
            <v>300000</v>
          </cell>
        </row>
        <row r="36">
          <cell r="D36" t="str">
            <v>06.1.03</v>
          </cell>
          <cell r="G36">
            <v>30000</v>
          </cell>
          <cell r="H36">
            <v>270000</v>
          </cell>
          <cell r="I36">
            <v>300000</v>
          </cell>
        </row>
        <row r="37">
          <cell r="G37">
            <v>30000</v>
          </cell>
          <cell r="H37">
            <v>270000</v>
          </cell>
          <cell r="I37">
            <v>300000</v>
          </cell>
        </row>
        <row r="38">
          <cell r="G38">
            <v>30000</v>
          </cell>
          <cell r="H38">
            <v>270000</v>
          </cell>
          <cell r="I38">
            <v>300000</v>
          </cell>
        </row>
        <row r="39">
          <cell r="D39" t="str">
            <v>06.2.00</v>
          </cell>
          <cell r="H39">
            <v>350000</v>
          </cell>
          <cell r="I39">
            <v>350000</v>
          </cell>
        </row>
        <row r="40">
          <cell r="D40" t="str">
            <v>06.2.02</v>
          </cell>
          <cell r="H40">
            <v>350000</v>
          </cell>
          <cell r="I40">
            <v>350000</v>
          </cell>
        </row>
        <row r="41">
          <cell r="H41">
            <v>350000</v>
          </cell>
          <cell r="I41">
            <v>350000</v>
          </cell>
        </row>
        <row r="42">
          <cell r="H42">
            <v>350000</v>
          </cell>
          <cell r="I42">
            <v>350000</v>
          </cell>
        </row>
        <row r="43">
          <cell r="D43" t="str">
            <v>07.0.00</v>
          </cell>
          <cell r="G43">
            <v>150000</v>
          </cell>
          <cell r="H43">
            <v>773000</v>
          </cell>
          <cell r="I43">
            <v>923000</v>
          </cell>
        </row>
        <row r="44">
          <cell r="D44" t="str">
            <v>07.1.00</v>
          </cell>
          <cell r="G44">
            <v>150000</v>
          </cell>
          <cell r="H44">
            <v>0</v>
          </cell>
          <cell r="I44">
            <v>150000</v>
          </cell>
        </row>
        <row r="45">
          <cell r="D45" t="str">
            <v>07.1.01</v>
          </cell>
          <cell r="G45">
            <v>150000</v>
          </cell>
          <cell r="H45">
            <v>0</v>
          </cell>
          <cell r="I45">
            <v>150000</v>
          </cell>
        </row>
        <row r="46">
          <cell r="G46">
            <v>150000</v>
          </cell>
          <cell r="H46">
            <v>0</v>
          </cell>
          <cell r="I46">
            <v>150000</v>
          </cell>
        </row>
        <row r="47">
          <cell r="G47">
            <v>150000</v>
          </cell>
          <cell r="I47">
            <v>150000</v>
          </cell>
        </row>
        <row r="48">
          <cell r="I48">
            <v>0</v>
          </cell>
        </row>
        <row r="49">
          <cell r="D49" t="str">
            <v>07.2.00</v>
          </cell>
          <cell r="H49">
            <v>773000</v>
          </cell>
          <cell r="I49">
            <v>773000</v>
          </cell>
        </row>
        <row r="50">
          <cell r="D50" t="str">
            <v>07.2.02</v>
          </cell>
          <cell r="H50">
            <v>200000</v>
          </cell>
          <cell r="I50">
            <v>200000</v>
          </cell>
        </row>
        <row r="51">
          <cell r="H51">
            <v>200000</v>
          </cell>
          <cell r="I51">
            <v>200000</v>
          </cell>
        </row>
        <row r="52">
          <cell r="H52">
            <v>200000</v>
          </cell>
          <cell r="I52">
            <v>200000</v>
          </cell>
        </row>
        <row r="53">
          <cell r="D53" t="str">
            <v>07.2.03</v>
          </cell>
          <cell r="H53">
            <v>573000</v>
          </cell>
          <cell r="I53">
            <v>573000</v>
          </cell>
        </row>
        <row r="54">
          <cell r="H54">
            <v>573000</v>
          </cell>
          <cell r="I54">
            <v>573000</v>
          </cell>
        </row>
        <row r="55">
          <cell r="H55">
            <v>573000</v>
          </cell>
          <cell r="I55">
            <v>573000</v>
          </cell>
        </row>
        <row r="56">
          <cell r="D56" t="str">
            <v>12.0.00</v>
          </cell>
          <cell r="G56">
            <v>0</v>
          </cell>
          <cell r="H56">
            <v>0</v>
          </cell>
          <cell r="I56">
            <v>0</v>
          </cell>
        </row>
        <row r="57">
          <cell r="D57" t="str">
            <v>12.0.01</v>
          </cell>
          <cell r="G57">
            <v>0</v>
          </cell>
          <cell r="H57">
            <v>0</v>
          </cell>
          <cell r="I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</row>
        <row r="59">
          <cell r="I59">
            <v>0</v>
          </cell>
        </row>
        <row r="60">
          <cell r="D60" t="str">
            <v>12.0.02</v>
          </cell>
          <cell r="G60">
            <v>0</v>
          </cell>
          <cell r="H60">
            <v>0</v>
          </cell>
          <cell r="I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</row>
        <row r="62">
          <cell r="I62">
            <v>0</v>
          </cell>
        </row>
        <row r="63">
          <cell r="D63" t="str">
            <v>13.0.00</v>
          </cell>
          <cell r="G63">
            <v>160000</v>
          </cell>
          <cell r="H63">
            <v>0</v>
          </cell>
          <cell r="I63">
            <v>160000</v>
          </cell>
        </row>
        <row r="64">
          <cell r="D64" t="str">
            <v>13.1.00</v>
          </cell>
          <cell r="G64">
            <v>160000</v>
          </cell>
          <cell r="H64">
            <v>0</v>
          </cell>
          <cell r="I64">
            <v>160000</v>
          </cell>
        </row>
        <row r="65">
          <cell r="D65" t="str">
            <v>13.1.01</v>
          </cell>
          <cell r="G65">
            <v>160000</v>
          </cell>
          <cell r="H65">
            <v>0</v>
          </cell>
          <cell r="I65">
            <v>160000</v>
          </cell>
        </row>
        <row r="66">
          <cell r="G66">
            <v>160000</v>
          </cell>
          <cell r="H66">
            <v>0</v>
          </cell>
          <cell r="I66">
            <v>160000</v>
          </cell>
        </row>
        <row r="67">
          <cell r="G67">
            <v>160000</v>
          </cell>
          <cell r="I67">
            <v>160000</v>
          </cell>
        </row>
        <row r="68">
          <cell r="D68" t="str">
            <v>40.9.00</v>
          </cell>
          <cell r="G68">
            <v>62988035</v>
          </cell>
          <cell r="H68">
            <v>-283472.39999999991</v>
          </cell>
          <cell r="I68">
            <v>62704562.600000001</v>
          </cell>
        </row>
        <row r="69">
          <cell r="G69">
            <v>10577769</v>
          </cell>
          <cell r="H69">
            <v>1161350.6000000001</v>
          </cell>
          <cell r="I69">
            <v>11739119.6</v>
          </cell>
        </row>
        <row r="70">
          <cell r="G70">
            <v>9992769</v>
          </cell>
          <cell r="H70">
            <v>1076739</v>
          </cell>
          <cell r="I70">
            <v>11069508</v>
          </cell>
        </row>
        <row r="71">
          <cell r="G71">
            <v>585000</v>
          </cell>
          <cell r="I71">
            <v>585000</v>
          </cell>
        </row>
        <row r="72">
          <cell r="H72">
            <v>84611.6</v>
          </cell>
          <cell r="I72">
            <v>84611.6</v>
          </cell>
        </row>
        <row r="73">
          <cell r="G73">
            <v>6000000</v>
          </cell>
          <cell r="H73">
            <v>0</v>
          </cell>
          <cell r="I73">
            <v>6000000</v>
          </cell>
        </row>
        <row r="74">
          <cell r="G74">
            <v>6000000</v>
          </cell>
          <cell r="H74">
            <v>-4500000</v>
          </cell>
          <cell r="I74">
            <v>1500000</v>
          </cell>
        </row>
        <row r="75">
          <cell r="I75">
            <v>0</v>
          </cell>
        </row>
        <row r="76">
          <cell r="H76">
            <v>4500000</v>
          </cell>
          <cell r="I76">
            <v>4500000</v>
          </cell>
        </row>
        <row r="77">
          <cell r="G77">
            <v>400000</v>
          </cell>
          <cell r="H77">
            <v>0</v>
          </cell>
          <cell r="I77">
            <v>400000</v>
          </cell>
        </row>
        <row r="78">
          <cell r="G78">
            <v>400000</v>
          </cell>
          <cell r="I78">
            <v>400000</v>
          </cell>
        </row>
        <row r="79">
          <cell r="G79">
            <v>32259443</v>
          </cell>
          <cell r="H79">
            <v>-1444823</v>
          </cell>
          <cell r="I79">
            <v>30814620</v>
          </cell>
        </row>
        <row r="80">
          <cell r="G80">
            <v>27236033</v>
          </cell>
          <cell r="H80">
            <v>-5049684</v>
          </cell>
          <cell r="I80">
            <v>22186349</v>
          </cell>
        </row>
        <row r="81">
          <cell r="G81">
            <v>3749310</v>
          </cell>
          <cell r="H81">
            <v>100000</v>
          </cell>
          <cell r="I81">
            <v>3849310</v>
          </cell>
        </row>
        <row r="82">
          <cell r="I82">
            <v>0</v>
          </cell>
        </row>
        <row r="83">
          <cell r="G83">
            <v>1212000</v>
          </cell>
          <cell r="H83">
            <v>3504861</v>
          </cell>
          <cell r="I83">
            <v>4716861</v>
          </cell>
        </row>
        <row r="84">
          <cell r="G84">
            <v>62100</v>
          </cell>
          <cell r="I84">
            <v>62100</v>
          </cell>
        </row>
        <row r="85">
          <cell r="G85">
            <v>13150823</v>
          </cell>
          <cell r="H85">
            <v>0</v>
          </cell>
          <cell r="I85">
            <v>13150823</v>
          </cell>
        </row>
        <row r="86">
          <cell r="I86">
            <v>0</v>
          </cell>
        </row>
        <row r="87">
          <cell r="G87">
            <v>13150823</v>
          </cell>
          <cell r="I87">
            <v>13150823</v>
          </cell>
        </row>
        <row r="88">
          <cell r="G88">
            <v>600000</v>
          </cell>
          <cell r="H88">
            <v>0</v>
          </cell>
          <cell r="I88">
            <v>600000</v>
          </cell>
        </row>
        <row r="89">
          <cell r="G89">
            <v>600000</v>
          </cell>
          <cell r="I89">
            <v>600000</v>
          </cell>
        </row>
        <row r="90">
          <cell r="G90">
            <v>0</v>
          </cell>
          <cell r="H90">
            <v>0</v>
          </cell>
          <cell r="I90">
            <v>0</v>
          </cell>
        </row>
        <row r="91">
          <cell r="I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</row>
        <row r="93">
          <cell r="I93">
            <v>0</v>
          </cell>
        </row>
        <row r="94">
          <cell r="G94">
            <v>0</v>
          </cell>
          <cell r="H94">
            <v>0</v>
          </cell>
          <cell r="I94">
            <v>0</v>
          </cell>
        </row>
        <row r="95">
          <cell r="I95">
            <v>0</v>
          </cell>
        </row>
        <row r="96">
          <cell r="G96">
            <v>0</v>
          </cell>
          <cell r="H96">
            <v>0</v>
          </cell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G99">
            <v>0</v>
          </cell>
          <cell r="H99">
            <v>0</v>
          </cell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G102">
            <v>0</v>
          </cell>
          <cell r="H102">
            <v>0</v>
          </cell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G105">
            <v>0</v>
          </cell>
          <cell r="H105">
            <v>0</v>
          </cell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D108" t="str">
            <v>40.9.W0</v>
          </cell>
          <cell r="G108">
            <v>0</v>
          </cell>
          <cell r="H108">
            <v>0</v>
          </cell>
          <cell r="I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</row>
        <row r="110">
          <cell r="I110">
            <v>0</v>
          </cell>
        </row>
        <row r="111">
          <cell r="D111" t="str">
            <v>99.0.00</v>
          </cell>
          <cell r="G111">
            <v>0</v>
          </cell>
          <cell r="H111">
            <v>0</v>
          </cell>
          <cell r="I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</row>
        <row r="113">
          <cell r="I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</row>
        <row r="115">
          <cell r="I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</row>
        <row r="117">
          <cell r="I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</row>
        <row r="119">
          <cell r="D119" t="str">
            <v>40.9.00</v>
          </cell>
          <cell r="G119">
            <v>0</v>
          </cell>
          <cell r="H119">
            <v>0</v>
          </cell>
          <cell r="I119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D123" t="str">
            <v>99.0.00</v>
          </cell>
          <cell r="G123">
            <v>0</v>
          </cell>
          <cell r="H123">
            <v>0</v>
          </cell>
          <cell r="I123">
            <v>0</v>
          </cell>
        </row>
        <row r="124">
          <cell r="G124">
            <v>0</v>
          </cell>
          <cell r="H124">
            <v>0</v>
          </cell>
          <cell r="I124">
            <v>0</v>
          </cell>
        </row>
        <row r="125">
          <cell r="I125">
            <v>0</v>
          </cell>
        </row>
        <row r="126">
          <cell r="G126">
            <v>47367</v>
          </cell>
          <cell r="H126">
            <v>0</v>
          </cell>
          <cell r="I126">
            <v>47367</v>
          </cell>
        </row>
        <row r="127">
          <cell r="D127" t="str">
            <v>01.0.00</v>
          </cell>
          <cell r="G127">
            <v>47367</v>
          </cell>
          <cell r="H127">
            <v>0</v>
          </cell>
          <cell r="I127">
            <v>47367</v>
          </cell>
        </row>
        <row r="128">
          <cell r="D128" t="str">
            <v>01.1.00</v>
          </cell>
          <cell r="G128">
            <v>47367</v>
          </cell>
          <cell r="H128">
            <v>0</v>
          </cell>
          <cell r="I128">
            <v>47367</v>
          </cell>
        </row>
        <row r="129">
          <cell r="D129" t="str">
            <v>01.1.02</v>
          </cell>
          <cell r="G129">
            <v>47367</v>
          </cell>
          <cell r="H129">
            <v>0</v>
          </cell>
          <cell r="I129">
            <v>47367</v>
          </cell>
        </row>
        <row r="130">
          <cell r="G130">
            <v>47367</v>
          </cell>
          <cell r="H130">
            <v>0</v>
          </cell>
          <cell r="I130">
            <v>47367</v>
          </cell>
        </row>
        <row r="131">
          <cell r="G131">
            <v>47367</v>
          </cell>
          <cell r="I131">
            <v>47367</v>
          </cell>
        </row>
        <row r="132">
          <cell r="G132">
            <v>250000</v>
          </cell>
          <cell r="H132">
            <v>0</v>
          </cell>
          <cell r="I132">
            <v>250000</v>
          </cell>
        </row>
        <row r="133">
          <cell r="D133" t="str">
            <v>08.0.00</v>
          </cell>
          <cell r="G133">
            <v>250000</v>
          </cell>
          <cell r="H133">
            <v>0</v>
          </cell>
          <cell r="I133">
            <v>250000</v>
          </cell>
        </row>
        <row r="134">
          <cell r="D134" t="str">
            <v>08.2.00</v>
          </cell>
          <cell r="G134">
            <v>250000</v>
          </cell>
          <cell r="H134">
            <v>0</v>
          </cell>
          <cell r="I134">
            <v>250000</v>
          </cell>
        </row>
        <row r="135">
          <cell r="D135" t="str">
            <v>08.2.01</v>
          </cell>
          <cell r="G135">
            <v>250000</v>
          </cell>
          <cell r="H135">
            <v>0</v>
          </cell>
          <cell r="I135">
            <v>250000</v>
          </cell>
        </row>
        <row r="136">
          <cell r="G136">
            <v>250000</v>
          </cell>
          <cell r="H136">
            <v>0</v>
          </cell>
          <cell r="I136">
            <v>250000</v>
          </cell>
        </row>
        <row r="137">
          <cell r="G137">
            <v>250000</v>
          </cell>
          <cell r="I137">
            <v>250000</v>
          </cell>
        </row>
        <row r="138">
          <cell r="D138" t="str">
            <v>08.2.02</v>
          </cell>
          <cell r="G138">
            <v>0</v>
          </cell>
          <cell r="H138">
            <v>0</v>
          </cell>
          <cell r="I138">
            <v>0</v>
          </cell>
        </row>
        <row r="139">
          <cell r="G139">
            <v>0</v>
          </cell>
          <cell r="H139">
            <v>0</v>
          </cell>
          <cell r="I139">
            <v>0</v>
          </cell>
        </row>
        <row r="140">
          <cell r="I140">
            <v>0</v>
          </cell>
        </row>
        <row r="141">
          <cell r="D141" t="str">
            <v>40.9.00</v>
          </cell>
          <cell r="G141">
            <v>0</v>
          </cell>
          <cell r="H141">
            <v>0</v>
          </cell>
          <cell r="I141">
            <v>0</v>
          </cell>
        </row>
        <row r="142">
          <cell r="G142">
            <v>0</v>
          </cell>
          <cell r="H142">
            <v>0</v>
          </cell>
          <cell r="I142">
            <v>0</v>
          </cell>
        </row>
        <row r="143">
          <cell r="I143">
            <v>0</v>
          </cell>
        </row>
        <row r="144">
          <cell r="G144">
            <v>19179000</v>
          </cell>
          <cell r="H144">
            <v>0</v>
          </cell>
          <cell r="I144">
            <v>19179000</v>
          </cell>
        </row>
        <row r="145">
          <cell r="D145" t="str">
            <v>05.0.00</v>
          </cell>
          <cell r="G145">
            <v>19179000</v>
          </cell>
          <cell r="H145">
            <v>0</v>
          </cell>
          <cell r="I145">
            <v>19179000</v>
          </cell>
        </row>
        <row r="146">
          <cell r="D146" t="str">
            <v>05.1.00</v>
          </cell>
          <cell r="G146">
            <v>19179000</v>
          </cell>
          <cell r="H146">
            <v>0</v>
          </cell>
          <cell r="I146">
            <v>19179000</v>
          </cell>
        </row>
        <row r="147">
          <cell r="D147" t="str">
            <v>05.1.01</v>
          </cell>
          <cell r="G147">
            <v>19179000</v>
          </cell>
          <cell r="H147">
            <v>0</v>
          </cell>
          <cell r="I147">
            <v>19179000</v>
          </cell>
        </row>
        <row r="148">
          <cell r="G148">
            <v>19179000</v>
          </cell>
          <cell r="H148">
            <v>0</v>
          </cell>
          <cell r="I148">
            <v>19179000</v>
          </cell>
        </row>
        <row r="149">
          <cell r="G149">
            <v>19179000</v>
          </cell>
          <cell r="I149">
            <v>19179000</v>
          </cell>
        </row>
        <row r="150">
          <cell r="G150">
            <v>0</v>
          </cell>
          <cell r="H150">
            <v>0</v>
          </cell>
          <cell r="I150">
            <v>0</v>
          </cell>
        </row>
        <row r="151">
          <cell r="I151">
            <v>0</v>
          </cell>
        </row>
        <row r="152">
          <cell r="D152" t="str">
            <v>05.2.00</v>
          </cell>
          <cell r="G152">
            <v>0</v>
          </cell>
          <cell r="H152">
            <v>0</v>
          </cell>
          <cell r="I152">
            <v>0</v>
          </cell>
        </row>
        <row r="153">
          <cell r="D153" t="str">
            <v>05.2.01</v>
          </cell>
        </row>
        <row r="154">
          <cell r="G154">
            <v>0</v>
          </cell>
          <cell r="H154">
            <v>0</v>
          </cell>
          <cell r="I154">
            <v>0</v>
          </cell>
        </row>
        <row r="155">
          <cell r="I155">
            <v>0</v>
          </cell>
        </row>
        <row r="156">
          <cell r="G156">
            <v>26211818</v>
          </cell>
          <cell r="H156">
            <v>0</v>
          </cell>
          <cell r="I156">
            <v>26211818</v>
          </cell>
        </row>
        <row r="157">
          <cell r="D157" t="str">
            <v>11.0.00</v>
          </cell>
          <cell r="G157">
            <v>26211818</v>
          </cell>
          <cell r="H157">
            <v>0</v>
          </cell>
          <cell r="I157">
            <v>26211818</v>
          </cell>
        </row>
        <row r="158">
          <cell r="D158" t="str">
            <v>11.1.00</v>
          </cell>
          <cell r="G158">
            <v>0</v>
          </cell>
          <cell r="H158">
            <v>0</v>
          </cell>
          <cell r="I158">
            <v>0</v>
          </cell>
        </row>
        <row r="159">
          <cell r="G159">
            <v>0</v>
          </cell>
          <cell r="H159">
            <v>0</v>
          </cell>
          <cell r="I159">
            <v>0</v>
          </cell>
        </row>
        <row r="160">
          <cell r="I160">
            <v>0</v>
          </cell>
        </row>
        <row r="161">
          <cell r="D161" t="str">
            <v>11.2.00</v>
          </cell>
          <cell r="G161">
            <v>26211818</v>
          </cell>
          <cell r="H161">
            <v>0</v>
          </cell>
          <cell r="I161">
            <v>26211818</v>
          </cell>
        </row>
        <row r="162">
          <cell r="D162" t="str">
            <v>11.2.01</v>
          </cell>
          <cell r="G162">
            <v>0</v>
          </cell>
          <cell r="H162">
            <v>0</v>
          </cell>
          <cell r="I162">
            <v>0</v>
          </cell>
        </row>
        <row r="163">
          <cell r="G163">
            <v>0</v>
          </cell>
          <cell r="H163">
            <v>0</v>
          </cell>
          <cell r="I163">
            <v>0</v>
          </cell>
        </row>
        <row r="164">
          <cell r="I164">
            <v>0</v>
          </cell>
        </row>
        <row r="165">
          <cell r="D165" t="str">
            <v>11.2.02</v>
          </cell>
          <cell r="G165">
            <v>26211818</v>
          </cell>
          <cell r="H165">
            <v>0</v>
          </cell>
          <cell r="I165">
            <v>26211818</v>
          </cell>
        </row>
        <row r="166">
          <cell r="G166">
            <v>15410000</v>
          </cell>
          <cell r="H166">
            <v>0</v>
          </cell>
          <cell r="I166">
            <v>15410000</v>
          </cell>
        </row>
        <row r="167">
          <cell r="G167">
            <v>15410000</v>
          </cell>
          <cell r="I167">
            <v>15410000</v>
          </cell>
        </row>
        <row r="168">
          <cell r="G168">
            <v>10231818</v>
          </cell>
          <cell r="H168">
            <v>0</v>
          </cell>
          <cell r="I168">
            <v>10231818</v>
          </cell>
        </row>
        <row r="169">
          <cell r="G169">
            <v>8000000</v>
          </cell>
          <cell r="I169">
            <v>8000000</v>
          </cell>
        </row>
        <row r="170">
          <cell r="G170">
            <v>2231818</v>
          </cell>
          <cell r="I170">
            <v>2231818</v>
          </cell>
        </row>
        <row r="171">
          <cell r="G171">
            <v>570000</v>
          </cell>
          <cell r="H171">
            <v>0</v>
          </cell>
          <cell r="I171">
            <v>570000</v>
          </cell>
        </row>
        <row r="172">
          <cell r="G172">
            <v>570000</v>
          </cell>
          <cell r="I172">
            <v>570000</v>
          </cell>
        </row>
        <row r="173">
          <cell r="G173">
            <v>0</v>
          </cell>
          <cell r="H173">
            <v>0</v>
          </cell>
          <cell r="I173">
            <v>0</v>
          </cell>
        </row>
        <row r="174">
          <cell r="I174">
            <v>0</v>
          </cell>
        </row>
        <row r="175">
          <cell r="G175">
            <v>0</v>
          </cell>
          <cell r="H175">
            <v>0</v>
          </cell>
          <cell r="I175">
            <v>0</v>
          </cell>
        </row>
        <row r="176">
          <cell r="I176">
            <v>0</v>
          </cell>
        </row>
        <row r="177">
          <cell r="G177">
            <v>0</v>
          </cell>
          <cell r="H177">
            <v>0</v>
          </cell>
          <cell r="I177">
            <v>0</v>
          </cell>
        </row>
        <row r="178">
          <cell r="I178">
            <v>0</v>
          </cell>
        </row>
        <row r="179">
          <cell r="G179">
            <v>0</v>
          </cell>
          <cell r="H179">
            <v>0</v>
          </cell>
          <cell r="I179">
            <v>0</v>
          </cell>
        </row>
        <row r="180">
          <cell r="I180">
            <v>0</v>
          </cell>
        </row>
        <row r="181">
          <cell r="G181">
            <v>0</v>
          </cell>
          <cell r="H181">
            <v>0</v>
          </cell>
          <cell r="I181">
            <v>0</v>
          </cell>
        </row>
        <row r="182">
          <cell r="I182">
            <v>0</v>
          </cell>
        </row>
        <row r="183">
          <cell r="I183">
            <v>0</v>
          </cell>
        </row>
        <row r="184">
          <cell r="I184">
            <v>0</v>
          </cell>
        </row>
        <row r="185">
          <cell r="G185">
            <v>0</v>
          </cell>
          <cell r="H185">
            <v>0</v>
          </cell>
          <cell r="I185">
            <v>0</v>
          </cell>
        </row>
        <row r="186">
          <cell r="I186">
            <v>0</v>
          </cell>
        </row>
        <row r="187">
          <cell r="G187">
            <v>0</v>
          </cell>
          <cell r="H187">
            <v>0</v>
          </cell>
          <cell r="I187">
            <v>0</v>
          </cell>
        </row>
        <row r="188">
          <cell r="I188">
            <v>0</v>
          </cell>
        </row>
        <row r="189">
          <cell r="G189">
            <v>0</v>
          </cell>
          <cell r="H189">
            <v>0</v>
          </cell>
          <cell r="I189">
            <v>0</v>
          </cell>
        </row>
        <row r="190">
          <cell r="I190">
            <v>0</v>
          </cell>
        </row>
        <row r="191">
          <cell r="G191">
            <v>0</v>
          </cell>
          <cell r="H191">
            <v>0</v>
          </cell>
          <cell r="I191">
            <v>0</v>
          </cell>
        </row>
        <row r="192">
          <cell r="I192">
            <v>0</v>
          </cell>
        </row>
        <row r="193">
          <cell r="D193" t="str">
            <v>26.0.03</v>
          </cell>
          <cell r="G193">
            <v>0</v>
          </cell>
          <cell r="H193">
            <v>0</v>
          </cell>
          <cell r="I193">
            <v>0</v>
          </cell>
        </row>
        <row r="194">
          <cell r="G194">
            <v>0</v>
          </cell>
          <cell r="H194">
            <v>0</v>
          </cell>
          <cell r="I194">
            <v>0</v>
          </cell>
        </row>
        <row r="195">
          <cell r="I195">
            <v>0</v>
          </cell>
        </row>
        <row r="196">
          <cell r="G196">
            <v>0</v>
          </cell>
          <cell r="H196">
            <v>0</v>
          </cell>
          <cell r="I196">
            <v>0</v>
          </cell>
        </row>
        <row r="197">
          <cell r="I197">
            <v>0</v>
          </cell>
        </row>
        <row r="198">
          <cell r="G198">
            <v>0</v>
          </cell>
          <cell r="H198">
            <v>0</v>
          </cell>
          <cell r="I198">
            <v>0</v>
          </cell>
        </row>
        <row r="199">
          <cell r="I199">
            <v>0</v>
          </cell>
        </row>
        <row r="200">
          <cell r="G200">
            <v>0</v>
          </cell>
          <cell r="H200">
            <v>0</v>
          </cell>
          <cell r="I200">
            <v>0</v>
          </cell>
        </row>
        <row r="201">
          <cell r="I201">
            <v>0</v>
          </cell>
        </row>
        <row r="202">
          <cell r="D202" t="str">
            <v>26.0.R1</v>
          </cell>
          <cell r="G202">
            <v>0</v>
          </cell>
          <cell r="H202">
            <v>0</v>
          </cell>
          <cell r="I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</row>
        <row r="204">
          <cell r="I204">
            <v>0</v>
          </cell>
        </row>
        <row r="205">
          <cell r="G205">
            <v>0</v>
          </cell>
          <cell r="H205">
            <v>0</v>
          </cell>
          <cell r="I205">
            <v>0</v>
          </cell>
        </row>
        <row r="206">
          <cell r="I206">
            <v>0</v>
          </cell>
        </row>
        <row r="207">
          <cell r="G207">
            <v>0</v>
          </cell>
          <cell r="H207">
            <v>0</v>
          </cell>
          <cell r="I207">
            <v>0</v>
          </cell>
        </row>
        <row r="208">
          <cell r="I208">
            <v>0</v>
          </cell>
        </row>
        <row r="209">
          <cell r="G209">
            <v>0</v>
          </cell>
          <cell r="H209">
            <v>0</v>
          </cell>
          <cell r="I209">
            <v>0</v>
          </cell>
        </row>
        <row r="210">
          <cell r="I210">
            <v>0</v>
          </cell>
        </row>
        <row r="211">
          <cell r="D211" t="str">
            <v>99.0.00</v>
          </cell>
          <cell r="G211">
            <v>0</v>
          </cell>
          <cell r="H211">
            <v>0</v>
          </cell>
          <cell r="I211">
            <v>0</v>
          </cell>
        </row>
        <row r="212">
          <cell r="G212">
            <v>0</v>
          </cell>
          <cell r="H212">
            <v>0</v>
          </cell>
          <cell r="I212">
            <v>0</v>
          </cell>
        </row>
        <row r="213">
          <cell r="I213">
            <v>0</v>
          </cell>
        </row>
        <row r="214">
          <cell r="G214">
            <v>250000</v>
          </cell>
          <cell r="H214">
            <v>50000</v>
          </cell>
          <cell r="I214">
            <v>300000</v>
          </cell>
        </row>
        <row r="215">
          <cell r="D215" t="str">
            <v>08.0.00</v>
          </cell>
          <cell r="G215">
            <v>0</v>
          </cell>
          <cell r="H215">
            <v>0</v>
          </cell>
          <cell r="I215">
            <v>0</v>
          </cell>
        </row>
        <row r="216">
          <cell r="D216" t="str">
            <v>08.1.00</v>
          </cell>
        </row>
        <row r="217">
          <cell r="D217" t="str">
            <v>08.1.01</v>
          </cell>
          <cell r="G217">
            <v>0</v>
          </cell>
          <cell r="H217">
            <v>0</v>
          </cell>
          <cell r="I217">
            <v>0</v>
          </cell>
        </row>
        <row r="218">
          <cell r="G218">
            <v>0</v>
          </cell>
          <cell r="H218">
            <v>0</v>
          </cell>
          <cell r="I218">
            <v>0</v>
          </cell>
        </row>
        <row r="219">
          <cell r="I219">
            <v>0</v>
          </cell>
        </row>
        <row r="220">
          <cell r="G220">
            <v>0</v>
          </cell>
          <cell r="H220">
            <v>0</v>
          </cell>
          <cell r="I220">
            <v>0</v>
          </cell>
        </row>
        <row r="221">
          <cell r="I221">
            <v>0</v>
          </cell>
        </row>
        <row r="222">
          <cell r="G222">
            <v>0</v>
          </cell>
          <cell r="H222">
            <v>0</v>
          </cell>
          <cell r="I222">
            <v>0</v>
          </cell>
        </row>
        <row r="223">
          <cell r="I223">
            <v>0</v>
          </cell>
        </row>
        <row r="224">
          <cell r="D224" t="str">
            <v>40.9.00</v>
          </cell>
          <cell r="G224">
            <v>250000</v>
          </cell>
          <cell r="H224">
            <v>50000</v>
          </cell>
          <cell r="I224">
            <v>300000</v>
          </cell>
        </row>
        <row r="225">
          <cell r="G225">
            <v>250000</v>
          </cell>
          <cell r="H225">
            <v>50000</v>
          </cell>
          <cell r="I225">
            <v>300000</v>
          </cell>
        </row>
        <row r="226">
          <cell r="G226">
            <v>250000</v>
          </cell>
          <cell r="H226">
            <v>50000</v>
          </cell>
          <cell r="I226">
            <v>300000</v>
          </cell>
        </row>
        <row r="227">
          <cell r="G227">
            <v>350000</v>
          </cell>
          <cell r="H227">
            <v>0</v>
          </cell>
          <cell r="I227">
            <v>350000</v>
          </cell>
        </row>
        <row r="228">
          <cell r="D228" t="str">
            <v>04.0.00</v>
          </cell>
          <cell r="G228">
            <v>0</v>
          </cell>
          <cell r="H228">
            <v>0</v>
          </cell>
          <cell r="I228">
            <v>0</v>
          </cell>
        </row>
        <row r="229">
          <cell r="D229" t="str">
            <v>04.4.00</v>
          </cell>
        </row>
        <row r="230">
          <cell r="D230" t="str">
            <v>04.4.01</v>
          </cell>
          <cell r="G230">
            <v>0</v>
          </cell>
          <cell r="H230">
            <v>0</v>
          </cell>
          <cell r="I230">
            <v>0</v>
          </cell>
        </row>
        <row r="231">
          <cell r="G231">
            <v>0</v>
          </cell>
          <cell r="H231">
            <v>0</v>
          </cell>
          <cell r="I231">
            <v>0</v>
          </cell>
        </row>
        <row r="232">
          <cell r="I232">
            <v>0</v>
          </cell>
        </row>
        <row r="233">
          <cell r="D233" t="str">
            <v>40.9.00</v>
          </cell>
          <cell r="G233">
            <v>350000</v>
          </cell>
          <cell r="H233">
            <v>0</v>
          </cell>
          <cell r="I233">
            <v>350000</v>
          </cell>
        </row>
        <row r="234">
          <cell r="G234">
            <v>350000</v>
          </cell>
          <cell r="H234">
            <v>0</v>
          </cell>
          <cell r="I234">
            <v>350000</v>
          </cell>
        </row>
        <row r="235">
          <cell r="G235">
            <v>350000</v>
          </cell>
          <cell r="I235">
            <v>350000</v>
          </cell>
        </row>
        <row r="236">
          <cell r="G236">
            <v>11600000</v>
          </cell>
          <cell r="H236">
            <v>7536900</v>
          </cell>
          <cell r="I236">
            <v>19136900</v>
          </cell>
        </row>
        <row r="237">
          <cell r="D237" t="str">
            <v>04.0.00</v>
          </cell>
          <cell r="G237">
            <v>11500000</v>
          </cell>
          <cell r="H237">
            <v>7536900</v>
          </cell>
          <cell r="I237">
            <v>19036900</v>
          </cell>
        </row>
        <row r="238">
          <cell r="D238" t="str">
            <v>04.1.00</v>
          </cell>
          <cell r="G238">
            <v>1500000</v>
          </cell>
          <cell r="H238">
            <v>0</v>
          </cell>
          <cell r="I238">
            <v>1500000</v>
          </cell>
        </row>
        <row r="239">
          <cell r="D239" t="str">
            <v>04.1.01</v>
          </cell>
          <cell r="G239">
            <v>1500000</v>
          </cell>
          <cell r="H239">
            <v>0</v>
          </cell>
          <cell r="I239">
            <v>1500000</v>
          </cell>
        </row>
        <row r="240">
          <cell r="G240">
            <v>1500000</v>
          </cell>
          <cell r="H240">
            <v>0</v>
          </cell>
          <cell r="I240">
            <v>1500000</v>
          </cell>
        </row>
        <row r="241">
          <cell r="G241">
            <v>1500000</v>
          </cell>
          <cell r="I241">
            <v>1500000</v>
          </cell>
        </row>
        <row r="242">
          <cell r="D242" t="str">
            <v>04.3.00</v>
          </cell>
          <cell r="G242">
            <v>10000000</v>
          </cell>
          <cell r="H242">
            <v>7536900</v>
          </cell>
          <cell r="I242">
            <v>17536900</v>
          </cell>
        </row>
        <row r="243">
          <cell r="D243" t="str">
            <v>04.3.02</v>
          </cell>
          <cell r="G243">
            <v>10000000</v>
          </cell>
          <cell r="H243">
            <v>-9100000</v>
          </cell>
          <cell r="I243">
            <v>900000</v>
          </cell>
        </row>
        <row r="244">
          <cell r="G244">
            <v>10000000</v>
          </cell>
          <cell r="H244">
            <v>-9100000</v>
          </cell>
          <cell r="I244">
            <v>900000</v>
          </cell>
        </row>
        <row r="245">
          <cell r="G245">
            <v>10000000</v>
          </cell>
          <cell r="H245">
            <v>-9100000</v>
          </cell>
          <cell r="I245">
            <v>900000</v>
          </cell>
        </row>
        <row r="246">
          <cell r="G246">
            <v>0</v>
          </cell>
          <cell r="H246">
            <v>0</v>
          </cell>
          <cell r="I246">
            <v>0</v>
          </cell>
        </row>
        <row r="247">
          <cell r="I247">
            <v>0</v>
          </cell>
        </row>
        <row r="248">
          <cell r="G248">
            <v>0</v>
          </cell>
          <cell r="H248">
            <v>0</v>
          </cell>
          <cell r="I248">
            <v>0</v>
          </cell>
        </row>
        <row r="249">
          <cell r="I249">
            <v>0</v>
          </cell>
        </row>
        <row r="250">
          <cell r="D250" t="str">
            <v>04.3.03</v>
          </cell>
          <cell r="H250">
            <v>16636900</v>
          </cell>
          <cell r="I250">
            <v>16636900</v>
          </cell>
        </row>
        <row r="251">
          <cell r="H251">
            <v>16636900</v>
          </cell>
          <cell r="I251">
            <v>16636900</v>
          </cell>
        </row>
        <row r="252">
          <cell r="H252">
            <v>16636900</v>
          </cell>
          <cell r="I252">
            <v>16636900</v>
          </cell>
        </row>
        <row r="253">
          <cell r="D253" t="str">
            <v>05.4.00</v>
          </cell>
          <cell r="G253">
            <v>0</v>
          </cell>
          <cell r="H253">
            <v>0</v>
          </cell>
          <cell r="I253">
            <v>0</v>
          </cell>
        </row>
        <row r="254">
          <cell r="D254" t="str">
            <v>05.4.01</v>
          </cell>
          <cell r="G254">
            <v>0</v>
          </cell>
          <cell r="H254">
            <v>0</v>
          </cell>
          <cell r="I254">
            <v>0</v>
          </cell>
        </row>
        <row r="255">
          <cell r="G255">
            <v>0</v>
          </cell>
          <cell r="H255">
            <v>0</v>
          </cell>
          <cell r="I255">
            <v>0</v>
          </cell>
        </row>
        <row r="256">
          <cell r="I256">
            <v>0</v>
          </cell>
        </row>
        <row r="257">
          <cell r="D257" t="str">
            <v>05.4.05</v>
          </cell>
          <cell r="G257">
            <v>0</v>
          </cell>
          <cell r="H257">
            <v>0</v>
          </cell>
          <cell r="I257">
            <v>0</v>
          </cell>
        </row>
        <row r="258">
          <cell r="G258">
            <v>0</v>
          </cell>
          <cell r="H258">
            <v>0</v>
          </cell>
          <cell r="I258">
            <v>0</v>
          </cell>
        </row>
        <row r="259">
          <cell r="I259">
            <v>0</v>
          </cell>
        </row>
        <row r="260">
          <cell r="D260" t="str">
            <v>09.0.00</v>
          </cell>
          <cell r="G260">
            <v>0</v>
          </cell>
          <cell r="H260">
            <v>0</v>
          </cell>
          <cell r="I260">
            <v>0</v>
          </cell>
        </row>
        <row r="261">
          <cell r="D261" t="str">
            <v>09.4.00</v>
          </cell>
          <cell r="G261">
            <v>0</v>
          </cell>
          <cell r="H261">
            <v>0</v>
          </cell>
          <cell r="I261">
            <v>0</v>
          </cell>
        </row>
        <row r="262">
          <cell r="D262" t="str">
            <v>09.4.01</v>
          </cell>
          <cell r="G262">
            <v>0</v>
          </cell>
          <cell r="H262">
            <v>0</v>
          </cell>
          <cell r="I262">
            <v>0</v>
          </cell>
        </row>
        <row r="263">
          <cell r="G263">
            <v>0</v>
          </cell>
          <cell r="H263">
            <v>0</v>
          </cell>
          <cell r="I263">
            <v>0</v>
          </cell>
        </row>
        <row r="264">
          <cell r="I264">
            <v>0</v>
          </cell>
        </row>
        <row r="265">
          <cell r="G265">
            <v>0</v>
          </cell>
          <cell r="H265">
            <v>0</v>
          </cell>
          <cell r="I265">
            <v>0</v>
          </cell>
        </row>
        <row r="267">
          <cell r="D267" t="str">
            <v>28.0.00</v>
          </cell>
          <cell r="G267">
            <v>0</v>
          </cell>
          <cell r="H267">
            <v>0</v>
          </cell>
          <cell r="I267">
            <v>0</v>
          </cell>
        </row>
        <row r="268">
          <cell r="D268" t="str">
            <v>28.0.01</v>
          </cell>
          <cell r="G268">
            <v>0</v>
          </cell>
          <cell r="H268">
            <v>0</v>
          </cell>
          <cell r="I268">
            <v>0</v>
          </cell>
        </row>
        <row r="269">
          <cell r="G269">
            <v>0</v>
          </cell>
          <cell r="H269">
            <v>0</v>
          </cell>
          <cell r="I269">
            <v>0</v>
          </cell>
        </row>
        <row r="270">
          <cell r="I270">
            <v>0</v>
          </cell>
        </row>
        <row r="271">
          <cell r="D271" t="str">
            <v>40.9.00</v>
          </cell>
          <cell r="G271">
            <v>100000</v>
          </cell>
          <cell r="H271">
            <v>0</v>
          </cell>
          <cell r="I271">
            <v>100000</v>
          </cell>
        </row>
        <row r="272">
          <cell r="G272">
            <v>100000</v>
          </cell>
          <cell r="H272">
            <v>0</v>
          </cell>
          <cell r="I272">
            <v>100000</v>
          </cell>
        </row>
        <row r="273">
          <cell r="G273">
            <v>100000</v>
          </cell>
          <cell r="I273">
            <v>100000</v>
          </cell>
        </row>
        <row r="274">
          <cell r="G274">
            <v>0</v>
          </cell>
          <cell r="H274">
            <v>0</v>
          </cell>
          <cell r="I274">
            <v>0</v>
          </cell>
        </row>
        <row r="275">
          <cell r="I275">
            <v>0</v>
          </cell>
        </row>
        <row r="276">
          <cell r="G276">
            <v>0</v>
          </cell>
          <cell r="H276">
            <v>0</v>
          </cell>
          <cell r="I276">
            <v>0</v>
          </cell>
        </row>
        <row r="277">
          <cell r="I277">
            <v>0</v>
          </cell>
        </row>
        <row r="278">
          <cell r="G278">
            <v>0</v>
          </cell>
          <cell r="H278">
            <v>0</v>
          </cell>
          <cell r="I278">
            <v>0</v>
          </cell>
        </row>
        <row r="279">
          <cell r="I279">
            <v>0</v>
          </cell>
        </row>
        <row r="280">
          <cell r="G280">
            <v>0</v>
          </cell>
          <cell r="H280">
            <v>0</v>
          </cell>
          <cell r="I280">
            <v>0</v>
          </cell>
        </row>
        <row r="281">
          <cell r="I281">
            <v>0</v>
          </cell>
        </row>
        <row r="282">
          <cell r="D282" t="str">
            <v>99.0.00</v>
          </cell>
          <cell r="G282">
            <v>0</v>
          </cell>
          <cell r="H282">
            <v>0</v>
          </cell>
          <cell r="I282">
            <v>0</v>
          </cell>
        </row>
        <row r="283">
          <cell r="G283">
            <v>0</v>
          </cell>
          <cell r="H283">
            <v>0</v>
          </cell>
          <cell r="I283">
            <v>0</v>
          </cell>
        </row>
        <row r="284">
          <cell r="I284">
            <v>0</v>
          </cell>
        </row>
        <row r="285">
          <cell r="G285">
            <v>0</v>
          </cell>
          <cell r="H285">
            <v>0</v>
          </cell>
          <cell r="I285">
            <v>0</v>
          </cell>
        </row>
        <row r="286">
          <cell r="D286" t="str">
            <v>10.0.00</v>
          </cell>
          <cell r="G286">
            <v>0</v>
          </cell>
          <cell r="H286">
            <v>0</v>
          </cell>
          <cell r="I286">
            <v>0</v>
          </cell>
        </row>
        <row r="287">
          <cell r="D287" t="str">
            <v>10.1.00</v>
          </cell>
          <cell r="G287">
            <v>0</v>
          </cell>
          <cell r="H287">
            <v>0</v>
          </cell>
          <cell r="I287">
            <v>0</v>
          </cell>
        </row>
        <row r="288">
          <cell r="D288" t="str">
            <v>10.1.01</v>
          </cell>
          <cell r="G288">
            <v>0</v>
          </cell>
          <cell r="H288">
            <v>0</v>
          </cell>
          <cell r="I288">
            <v>0</v>
          </cell>
        </row>
        <row r="289">
          <cell r="G289">
            <v>0</v>
          </cell>
          <cell r="H289">
            <v>0</v>
          </cell>
          <cell r="I289">
            <v>0</v>
          </cell>
        </row>
        <row r="290">
          <cell r="I290">
            <v>0</v>
          </cell>
        </row>
        <row r="291">
          <cell r="D291" t="str">
            <v>10.2.00</v>
          </cell>
          <cell r="G291">
            <v>0</v>
          </cell>
          <cell r="H291">
            <v>0</v>
          </cell>
          <cell r="I291">
            <v>0</v>
          </cell>
        </row>
        <row r="292">
          <cell r="D292" t="str">
            <v>12.2.01</v>
          </cell>
          <cell r="G292">
            <v>0</v>
          </cell>
          <cell r="H292">
            <v>0</v>
          </cell>
          <cell r="I292">
            <v>0</v>
          </cell>
        </row>
        <row r="293">
          <cell r="G293">
            <v>0</v>
          </cell>
          <cell r="H293">
            <v>0</v>
          </cell>
          <cell r="I293">
            <v>0</v>
          </cell>
        </row>
        <row r="294">
          <cell r="I294">
            <v>0</v>
          </cell>
        </row>
        <row r="295">
          <cell r="G295">
            <v>0</v>
          </cell>
          <cell r="H295">
            <v>0</v>
          </cell>
          <cell r="I295">
            <v>0</v>
          </cell>
        </row>
        <row r="296">
          <cell r="I296">
            <v>0</v>
          </cell>
        </row>
        <row r="297">
          <cell r="D297" t="str">
            <v>17.2.02</v>
          </cell>
          <cell r="G297">
            <v>0</v>
          </cell>
          <cell r="H297">
            <v>0</v>
          </cell>
          <cell r="I297">
            <v>0</v>
          </cell>
        </row>
        <row r="298">
          <cell r="G298">
            <v>0</v>
          </cell>
          <cell r="H298">
            <v>0</v>
          </cell>
          <cell r="I298">
            <v>0</v>
          </cell>
        </row>
        <row r="299">
          <cell r="I299">
            <v>0</v>
          </cell>
        </row>
        <row r="300">
          <cell r="G300">
            <v>0</v>
          </cell>
          <cell r="H300">
            <v>0</v>
          </cell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G303">
            <v>0</v>
          </cell>
          <cell r="H303">
            <v>0</v>
          </cell>
          <cell r="I303">
            <v>0</v>
          </cell>
        </row>
        <row r="304">
          <cell r="I304">
            <v>0</v>
          </cell>
        </row>
        <row r="305">
          <cell r="D305" t="str">
            <v>17.2.03</v>
          </cell>
          <cell r="G305">
            <v>0</v>
          </cell>
          <cell r="H305">
            <v>0</v>
          </cell>
          <cell r="I305">
            <v>0</v>
          </cell>
        </row>
        <row r="306">
          <cell r="G306">
            <v>0</v>
          </cell>
          <cell r="H306">
            <v>0</v>
          </cell>
          <cell r="I306">
            <v>0</v>
          </cell>
        </row>
        <row r="307">
          <cell r="I307">
            <v>0</v>
          </cell>
        </row>
        <row r="308">
          <cell r="G308">
            <v>0</v>
          </cell>
          <cell r="H308">
            <v>0</v>
          </cell>
          <cell r="I308">
            <v>0</v>
          </cell>
        </row>
        <row r="309">
          <cell r="I309">
            <v>0</v>
          </cell>
        </row>
        <row r="310">
          <cell r="G310">
            <v>0</v>
          </cell>
          <cell r="H310">
            <v>0</v>
          </cell>
          <cell r="I310">
            <v>0</v>
          </cell>
        </row>
        <row r="311">
          <cell r="I311">
            <v>0</v>
          </cell>
        </row>
        <row r="312">
          <cell r="G312">
            <v>0</v>
          </cell>
          <cell r="H312">
            <v>0</v>
          </cell>
          <cell r="I312">
            <v>0</v>
          </cell>
        </row>
        <row r="313">
          <cell r="I313">
            <v>0</v>
          </cell>
        </row>
        <row r="314">
          <cell r="D314" t="str">
            <v>17.3.00</v>
          </cell>
          <cell r="G314">
            <v>0</v>
          </cell>
          <cell r="H314">
            <v>0</v>
          </cell>
          <cell r="I314">
            <v>0</v>
          </cell>
        </row>
        <row r="315">
          <cell r="D315" t="str">
            <v>17.3.01</v>
          </cell>
          <cell r="G315">
            <v>0</v>
          </cell>
          <cell r="H315">
            <v>0</v>
          </cell>
          <cell r="I315">
            <v>0</v>
          </cell>
        </row>
        <row r="316">
          <cell r="G316">
            <v>0</v>
          </cell>
          <cell r="H316">
            <v>0</v>
          </cell>
          <cell r="I316">
            <v>0</v>
          </cell>
        </row>
        <row r="317">
          <cell r="I317">
            <v>0</v>
          </cell>
        </row>
        <row r="318">
          <cell r="D318" t="str">
            <v>17.4.00</v>
          </cell>
          <cell r="G318">
            <v>0</v>
          </cell>
          <cell r="H318">
            <v>0</v>
          </cell>
          <cell r="I318">
            <v>0</v>
          </cell>
        </row>
        <row r="319">
          <cell r="D319" t="str">
            <v>17.4.01</v>
          </cell>
          <cell r="G319">
            <v>0</v>
          </cell>
          <cell r="H319">
            <v>0</v>
          </cell>
          <cell r="I319">
            <v>0</v>
          </cell>
        </row>
        <row r="320">
          <cell r="G320">
            <v>0</v>
          </cell>
          <cell r="H320">
            <v>0</v>
          </cell>
          <cell r="I320">
            <v>0</v>
          </cell>
        </row>
        <row r="321">
          <cell r="I321">
            <v>0</v>
          </cell>
        </row>
        <row r="322">
          <cell r="D322" t="str">
            <v>22.0.00</v>
          </cell>
          <cell r="G322">
            <v>0</v>
          </cell>
          <cell r="H322">
            <v>0</v>
          </cell>
          <cell r="I322">
            <v>0</v>
          </cell>
        </row>
        <row r="323">
          <cell r="D323" t="str">
            <v>22.0.01</v>
          </cell>
          <cell r="G323">
            <v>0</v>
          </cell>
          <cell r="H323">
            <v>0</v>
          </cell>
          <cell r="I323">
            <v>0</v>
          </cell>
        </row>
        <row r="324">
          <cell r="G324">
            <v>0</v>
          </cell>
          <cell r="H324">
            <v>0</v>
          </cell>
          <cell r="I324">
            <v>0</v>
          </cell>
        </row>
        <row r="325">
          <cell r="I325">
            <v>0</v>
          </cell>
        </row>
        <row r="326">
          <cell r="D326" t="str">
            <v>22.0.02</v>
          </cell>
          <cell r="G326">
            <v>0</v>
          </cell>
          <cell r="H326">
            <v>0</v>
          </cell>
          <cell r="I326">
            <v>0</v>
          </cell>
        </row>
        <row r="327">
          <cell r="G327">
            <v>0</v>
          </cell>
          <cell r="H327">
            <v>0</v>
          </cell>
          <cell r="I327">
            <v>0</v>
          </cell>
        </row>
        <row r="328">
          <cell r="I328">
            <v>0</v>
          </cell>
        </row>
        <row r="329">
          <cell r="G329">
            <v>0</v>
          </cell>
          <cell r="H329">
            <v>0</v>
          </cell>
          <cell r="I329">
            <v>0</v>
          </cell>
        </row>
        <row r="330">
          <cell r="I330">
            <v>0</v>
          </cell>
        </row>
        <row r="331">
          <cell r="D331" t="str">
            <v>22.0.F2</v>
          </cell>
          <cell r="G331">
            <v>0</v>
          </cell>
          <cell r="H331">
            <v>0</v>
          </cell>
          <cell r="I331">
            <v>0</v>
          </cell>
        </row>
        <row r="332">
          <cell r="G332">
            <v>0</v>
          </cell>
          <cell r="H332">
            <v>0</v>
          </cell>
          <cell r="I332">
            <v>0</v>
          </cell>
        </row>
        <row r="333">
          <cell r="I333">
            <v>0</v>
          </cell>
        </row>
        <row r="334">
          <cell r="G334">
            <v>0</v>
          </cell>
          <cell r="H334">
            <v>0</v>
          </cell>
          <cell r="I334">
            <v>0</v>
          </cell>
        </row>
        <row r="335">
          <cell r="I335">
            <v>0</v>
          </cell>
        </row>
        <row r="336">
          <cell r="D336" t="str">
            <v>40.9.00</v>
          </cell>
          <cell r="G336">
            <v>0</v>
          </cell>
          <cell r="H336">
            <v>0</v>
          </cell>
          <cell r="I336">
            <v>0</v>
          </cell>
        </row>
        <row r="337">
          <cell r="G337">
            <v>0</v>
          </cell>
          <cell r="H337">
            <v>0</v>
          </cell>
          <cell r="I337">
            <v>0</v>
          </cell>
        </row>
        <row r="338">
          <cell r="I338">
            <v>0</v>
          </cell>
        </row>
        <row r="339">
          <cell r="G339">
            <v>6257331</v>
          </cell>
          <cell r="H339">
            <v>877199</v>
          </cell>
          <cell r="I339">
            <v>7134530</v>
          </cell>
        </row>
        <row r="340">
          <cell r="D340" t="str">
            <v>40.9.00</v>
          </cell>
          <cell r="G340">
            <v>6257331</v>
          </cell>
          <cell r="H340">
            <v>877199</v>
          </cell>
          <cell r="I340">
            <v>7134530</v>
          </cell>
        </row>
        <row r="341">
          <cell r="G341">
            <v>6257331</v>
          </cell>
          <cell r="H341">
            <v>877199</v>
          </cell>
          <cell r="I341">
            <v>7134530</v>
          </cell>
        </row>
        <row r="342">
          <cell r="G342">
            <v>6257331</v>
          </cell>
          <cell r="H342">
            <v>877199</v>
          </cell>
          <cell r="I342">
            <v>7134530</v>
          </cell>
        </row>
        <row r="343">
          <cell r="G343">
            <v>0</v>
          </cell>
          <cell r="H343">
            <v>0</v>
          </cell>
          <cell r="I343">
            <v>0</v>
          </cell>
        </row>
        <row r="344">
          <cell r="G344">
            <v>2270000</v>
          </cell>
          <cell r="H344">
            <v>1850000</v>
          </cell>
          <cell r="I344">
            <v>4120000</v>
          </cell>
        </row>
        <row r="345">
          <cell r="D345" t="str">
            <v>04.0.00</v>
          </cell>
          <cell r="H345">
            <v>4000000</v>
          </cell>
          <cell r="I345">
            <v>4000000</v>
          </cell>
        </row>
        <row r="346">
          <cell r="D346" t="str">
            <v>04.3.00</v>
          </cell>
          <cell r="G346">
            <v>0</v>
          </cell>
          <cell r="H346">
            <v>4000000</v>
          </cell>
          <cell r="I346">
            <v>4000000</v>
          </cell>
        </row>
        <row r="347">
          <cell r="D347" t="str">
            <v>04.3.02</v>
          </cell>
          <cell r="H347">
            <v>4000000</v>
          </cell>
          <cell r="I347">
            <v>4000000</v>
          </cell>
        </row>
        <row r="348">
          <cell r="H348">
            <v>4000000</v>
          </cell>
          <cell r="I348">
            <v>4000000</v>
          </cell>
        </row>
        <row r="349">
          <cell r="H349">
            <v>4000000</v>
          </cell>
          <cell r="I349">
            <v>4000000</v>
          </cell>
        </row>
        <row r="350">
          <cell r="D350" t="str">
            <v>09.0.00</v>
          </cell>
          <cell r="G350">
            <v>2270000</v>
          </cell>
          <cell r="H350">
            <v>-2150000</v>
          </cell>
          <cell r="I350">
            <v>120000</v>
          </cell>
        </row>
        <row r="351">
          <cell r="D351" t="str">
            <v>09.1.00</v>
          </cell>
          <cell r="G351">
            <v>2270000</v>
          </cell>
          <cell r="H351">
            <v>-2150000</v>
          </cell>
          <cell r="I351">
            <v>120000</v>
          </cell>
        </row>
        <row r="352">
          <cell r="D352" t="str">
            <v>09.1.01</v>
          </cell>
          <cell r="G352">
            <v>2270000</v>
          </cell>
          <cell r="H352">
            <v>-2150000</v>
          </cell>
          <cell r="I352">
            <v>120000</v>
          </cell>
        </row>
        <row r="353">
          <cell r="G353">
            <v>2270000</v>
          </cell>
          <cell r="H353">
            <v>-2150000</v>
          </cell>
          <cell r="I353">
            <v>120000</v>
          </cell>
        </row>
        <row r="354">
          <cell r="G354">
            <v>2270000</v>
          </cell>
          <cell r="H354">
            <v>-2150000</v>
          </cell>
          <cell r="I354">
            <v>120000</v>
          </cell>
        </row>
        <row r="355">
          <cell r="G355">
            <v>187644573</v>
          </cell>
          <cell r="H355">
            <v>-6056163</v>
          </cell>
          <cell r="I355">
            <v>181588410</v>
          </cell>
        </row>
        <row r="356">
          <cell r="D356" t="str">
            <v>02.0.00</v>
          </cell>
          <cell r="G356">
            <v>187644573</v>
          </cell>
          <cell r="H356">
            <v>-6056163</v>
          </cell>
          <cell r="I356">
            <v>181588410</v>
          </cell>
        </row>
        <row r="357">
          <cell r="D357" t="str">
            <v>02.1.00</v>
          </cell>
          <cell r="G357">
            <v>187644573</v>
          </cell>
          <cell r="H357">
            <v>-6056163</v>
          </cell>
          <cell r="I357">
            <v>181588410</v>
          </cell>
        </row>
        <row r="358">
          <cell r="D358" t="str">
            <v>02.1.01</v>
          </cell>
          <cell r="G358">
            <v>187644573</v>
          </cell>
          <cell r="H358">
            <v>-6056163</v>
          </cell>
          <cell r="I358">
            <v>181588410</v>
          </cell>
        </row>
        <row r="359">
          <cell r="G359">
            <v>173827748</v>
          </cell>
          <cell r="H359">
            <v>-6996442</v>
          </cell>
          <cell r="I359">
            <v>166831306</v>
          </cell>
        </row>
        <row r="360">
          <cell r="G360">
            <v>74074212</v>
          </cell>
          <cell r="H360">
            <v>-10434297</v>
          </cell>
          <cell r="I360">
            <v>63639915</v>
          </cell>
        </row>
        <row r="361">
          <cell r="G361">
            <v>93909308</v>
          </cell>
          <cell r="H361">
            <v>5419406</v>
          </cell>
          <cell r="I361">
            <v>99328714</v>
          </cell>
        </row>
        <row r="362">
          <cell r="G362">
            <v>5844228</v>
          </cell>
          <cell r="H362">
            <v>-1981551</v>
          </cell>
          <cell r="I362">
            <v>3862677</v>
          </cell>
        </row>
        <row r="363">
          <cell r="G363">
            <v>13816825</v>
          </cell>
          <cell r="H363">
            <v>-737881</v>
          </cell>
          <cell r="I363">
            <v>13078944</v>
          </cell>
        </row>
        <row r="364">
          <cell r="G364">
            <v>13816825</v>
          </cell>
          <cell r="H364">
            <v>-737881</v>
          </cell>
          <cell r="I364">
            <v>13078944</v>
          </cell>
        </row>
        <row r="365">
          <cell r="H365">
            <v>1678160</v>
          </cell>
          <cell r="I365">
            <v>1678160</v>
          </cell>
        </row>
        <row r="366">
          <cell r="H366">
            <v>1678160</v>
          </cell>
          <cell r="I366">
            <v>1678160</v>
          </cell>
        </row>
        <row r="367">
          <cell r="G367">
            <v>82422387</v>
          </cell>
          <cell r="H367">
            <v>1725808</v>
          </cell>
          <cell r="I367">
            <v>84148195</v>
          </cell>
        </row>
        <row r="368">
          <cell r="D368" t="str">
            <v>02.0.00</v>
          </cell>
          <cell r="G368">
            <v>82422387</v>
          </cell>
          <cell r="H368">
            <v>1725808</v>
          </cell>
          <cell r="I368">
            <v>84148195</v>
          </cell>
        </row>
        <row r="369">
          <cell r="D369" t="str">
            <v>02.1.00</v>
          </cell>
          <cell r="G369">
            <v>82422387</v>
          </cell>
          <cell r="H369">
            <v>1725808</v>
          </cell>
          <cell r="I369">
            <v>84148195</v>
          </cell>
        </row>
        <row r="370">
          <cell r="D370" t="str">
            <v>02.1.02</v>
          </cell>
          <cell r="G370">
            <v>82240162</v>
          </cell>
          <cell r="H370">
            <v>1724636</v>
          </cell>
          <cell r="I370">
            <v>83964798</v>
          </cell>
        </row>
        <row r="371">
          <cell r="G371">
            <v>82240162</v>
          </cell>
          <cell r="H371">
            <v>-707866</v>
          </cell>
          <cell r="I371">
            <v>81532296</v>
          </cell>
        </row>
        <row r="372">
          <cell r="G372">
            <v>82240162</v>
          </cell>
          <cell r="H372">
            <v>-707866</v>
          </cell>
          <cell r="I372">
            <v>81532296</v>
          </cell>
        </row>
        <row r="373">
          <cell r="H373">
            <v>0</v>
          </cell>
          <cell r="I373">
            <v>0</v>
          </cell>
        </row>
        <row r="374">
          <cell r="H374">
            <v>0</v>
          </cell>
          <cell r="I374">
            <v>0</v>
          </cell>
        </row>
        <row r="375">
          <cell r="H375">
            <v>2432502</v>
          </cell>
          <cell r="I375">
            <v>2432502</v>
          </cell>
        </row>
        <row r="376">
          <cell r="H376">
            <v>2432502</v>
          </cell>
          <cell r="I376">
            <v>2432502</v>
          </cell>
        </row>
        <row r="377">
          <cell r="D377" t="str">
            <v>02.1.E1</v>
          </cell>
          <cell r="G377">
            <v>90000</v>
          </cell>
          <cell r="H377">
            <v>0</v>
          </cell>
          <cell r="I377">
            <v>90000</v>
          </cell>
        </row>
        <row r="378">
          <cell r="G378">
            <v>90000</v>
          </cell>
          <cell r="H378">
            <v>0</v>
          </cell>
          <cell r="I378">
            <v>90000</v>
          </cell>
        </row>
        <row r="379">
          <cell r="G379">
            <v>90000</v>
          </cell>
          <cell r="H379">
            <v>0</v>
          </cell>
          <cell r="I379">
            <v>90000</v>
          </cell>
        </row>
        <row r="380">
          <cell r="D380" t="str">
            <v>02.1.E2</v>
          </cell>
          <cell r="G380">
            <v>92225</v>
          </cell>
          <cell r="H380">
            <v>1172</v>
          </cell>
          <cell r="I380">
            <v>93397</v>
          </cell>
        </row>
        <row r="381">
          <cell r="G381">
            <v>92225</v>
          </cell>
          <cell r="H381">
            <v>1172</v>
          </cell>
          <cell r="I381">
            <v>93397</v>
          </cell>
        </row>
        <row r="382">
          <cell r="G382">
            <v>92225</v>
          </cell>
          <cell r="H382">
            <v>1172</v>
          </cell>
          <cell r="I382">
            <v>93397</v>
          </cell>
        </row>
        <row r="383">
          <cell r="G383">
            <v>82624297</v>
          </cell>
          <cell r="H383">
            <v>2795236</v>
          </cell>
          <cell r="I383">
            <v>85419533</v>
          </cell>
        </row>
        <row r="384">
          <cell r="D384" t="str">
            <v>01.0.00</v>
          </cell>
          <cell r="G384">
            <v>26226837</v>
          </cell>
          <cell r="H384">
            <v>472503</v>
          </cell>
          <cell r="I384">
            <v>26699340</v>
          </cell>
        </row>
        <row r="385">
          <cell r="D385" t="str">
            <v>01.4.00</v>
          </cell>
          <cell r="G385">
            <v>26226837</v>
          </cell>
          <cell r="H385">
            <v>472503</v>
          </cell>
          <cell r="I385">
            <v>26699340</v>
          </cell>
        </row>
        <row r="386">
          <cell r="D386" t="str">
            <v>01.4.01</v>
          </cell>
          <cell r="G386">
            <v>26226837</v>
          </cell>
          <cell r="H386">
            <v>472503</v>
          </cell>
          <cell r="I386">
            <v>26699340</v>
          </cell>
        </row>
        <row r="387">
          <cell r="G387">
            <v>26226837</v>
          </cell>
          <cell r="H387">
            <v>-13366705</v>
          </cell>
          <cell r="I387">
            <v>12860132</v>
          </cell>
        </row>
        <row r="388">
          <cell r="G388">
            <v>26226837</v>
          </cell>
          <cell r="H388">
            <v>-13366705</v>
          </cell>
          <cell r="I388">
            <v>12860132</v>
          </cell>
        </row>
        <row r="389">
          <cell r="G389">
            <v>0</v>
          </cell>
          <cell r="H389">
            <v>13839208</v>
          </cell>
          <cell r="I389">
            <v>13839208</v>
          </cell>
        </row>
        <row r="390">
          <cell r="G390">
            <v>0</v>
          </cell>
          <cell r="H390">
            <v>13839208</v>
          </cell>
          <cell r="I390">
            <v>13839208</v>
          </cell>
        </row>
        <row r="391">
          <cell r="D391" t="str">
            <v>02.0.00</v>
          </cell>
          <cell r="G391">
            <v>56397460</v>
          </cell>
          <cell r="H391">
            <v>2322733</v>
          </cell>
          <cell r="I391">
            <v>58720193</v>
          </cell>
        </row>
        <row r="392">
          <cell r="D392" t="str">
            <v>02.1.00</v>
          </cell>
          <cell r="G392">
            <v>56397460</v>
          </cell>
          <cell r="H392">
            <v>2322733</v>
          </cell>
          <cell r="I392">
            <v>58720193</v>
          </cell>
        </row>
        <row r="393">
          <cell r="D393" t="str">
            <v>02.1.03</v>
          </cell>
          <cell r="G393">
            <v>56397460</v>
          </cell>
          <cell r="H393">
            <v>2322733</v>
          </cell>
          <cell r="I393">
            <v>58720193</v>
          </cell>
        </row>
        <row r="394">
          <cell r="G394">
            <v>2690000</v>
          </cell>
          <cell r="H394">
            <v>0</v>
          </cell>
          <cell r="I394">
            <v>2690000</v>
          </cell>
        </row>
        <row r="395">
          <cell r="G395">
            <v>94760</v>
          </cell>
          <cell r="I395">
            <v>94760</v>
          </cell>
        </row>
        <row r="396">
          <cell r="G396">
            <v>2595240</v>
          </cell>
          <cell r="I396">
            <v>2595240</v>
          </cell>
        </row>
        <row r="397">
          <cell r="H397">
            <v>616213</v>
          </cell>
          <cell r="I397">
            <v>616213</v>
          </cell>
        </row>
        <row r="398">
          <cell r="H398">
            <v>616213</v>
          </cell>
          <cell r="I398">
            <v>616213</v>
          </cell>
        </row>
        <row r="399">
          <cell r="G399">
            <v>53707460</v>
          </cell>
          <cell r="H399">
            <v>-26463402</v>
          </cell>
          <cell r="I399">
            <v>27244058</v>
          </cell>
        </row>
        <row r="400">
          <cell r="G400">
            <v>53707460</v>
          </cell>
          <cell r="H400">
            <v>-26463402</v>
          </cell>
          <cell r="I400">
            <v>27244058</v>
          </cell>
        </row>
        <row r="401">
          <cell r="H401">
            <v>12100000</v>
          </cell>
          <cell r="I401">
            <v>12100000</v>
          </cell>
        </row>
        <row r="402">
          <cell r="H402">
            <v>12100000</v>
          </cell>
          <cell r="I402">
            <v>12100000</v>
          </cell>
        </row>
        <row r="403">
          <cell r="H403">
            <v>16069922</v>
          </cell>
          <cell r="I403">
            <v>16069922</v>
          </cell>
        </row>
        <row r="404">
          <cell r="H404">
            <v>16069922</v>
          </cell>
          <cell r="I404">
            <v>16069922</v>
          </cell>
        </row>
        <row r="405">
          <cell r="G405">
            <v>1247000</v>
          </cell>
          <cell r="H405">
            <v>0</v>
          </cell>
          <cell r="I405">
            <v>1247000</v>
          </cell>
        </row>
        <row r="406">
          <cell r="D406" t="str">
            <v>02.0.00</v>
          </cell>
          <cell r="G406">
            <v>1247000</v>
          </cell>
          <cell r="H406">
            <v>0</v>
          </cell>
          <cell r="I406">
            <v>1247000</v>
          </cell>
        </row>
        <row r="407">
          <cell r="D407" t="str">
            <v>02.1.00</v>
          </cell>
          <cell r="G407">
            <v>1247000</v>
          </cell>
          <cell r="H407">
            <v>0</v>
          </cell>
          <cell r="I407">
            <v>1247000</v>
          </cell>
        </row>
        <row r="408">
          <cell r="D408" t="str">
            <v>02.1.05</v>
          </cell>
          <cell r="G408">
            <v>1247000</v>
          </cell>
          <cell r="H408">
            <v>0</v>
          </cell>
          <cell r="I408">
            <v>1247000</v>
          </cell>
        </row>
        <row r="409">
          <cell r="G409">
            <v>1247000</v>
          </cell>
          <cell r="H409">
            <v>0</v>
          </cell>
          <cell r="I409">
            <v>1247000</v>
          </cell>
        </row>
        <row r="410">
          <cell r="G410">
            <v>1247000</v>
          </cell>
          <cell r="I410">
            <v>1247000</v>
          </cell>
        </row>
        <row r="411">
          <cell r="G411">
            <v>11052317</v>
          </cell>
          <cell r="H411">
            <v>0</v>
          </cell>
          <cell r="I411">
            <v>11052317</v>
          </cell>
        </row>
        <row r="412">
          <cell r="D412" t="str">
            <v>01.0.00</v>
          </cell>
          <cell r="G412">
            <v>11052317</v>
          </cell>
          <cell r="H412">
            <v>0</v>
          </cell>
          <cell r="I412">
            <v>11052317</v>
          </cell>
        </row>
        <row r="413">
          <cell r="D413" t="str">
            <v>01.1.00</v>
          </cell>
          <cell r="G413">
            <v>11052317</v>
          </cell>
          <cell r="H413">
            <v>0</v>
          </cell>
          <cell r="I413">
            <v>11052317</v>
          </cell>
        </row>
        <row r="414">
          <cell r="D414" t="str">
            <v>01.1.01</v>
          </cell>
          <cell r="G414">
            <v>11052317</v>
          </cell>
          <cell r="H414">
            <v>0</v>
          </cell>
          <cell r="I414">
            <v>11052317</v>
          </cell>
        </row>
        <row r="415">
          <cell r="G415">
            <v>11052317</v>
          </cell>
          <cell r="H415">
            <v>0</v>
          </cell>
          <cell r="I415">
            <v>11052317</v>
          </cell>
        </row>
        <row r="416">
          <cell r="G416">
            <v>11052317</v>
          </cell>
          <cell r="I416">
            <v>11052317</v>
          </cell>
        </row>
        <row r="417">
          <cell r="G417">
            <v>18107569</v>
          </cell>
          <cell r="H417">
            <v>-262091</v>
          </cell>
          <cell r="I417">
            <v>17845478</v>
          </cell>
        </row>
        <row r="418">
          <cell r="D418" t="str">
            <v>02.0.00</v>
          </cell>
          <cell r="G418">
            <v>13250869</v>
          </cell>
          <cell r="H418">
            <v>-1357091</v>
          </cell>
          <cell r="I418">
            <v>11893778</v>
          </cell>
        </row>
        <row r="419">
          <cell r="D419" t="str">
            <v>02.1.00</v>
          </cell>
          <cell r="G419">
            <v>13250869</v>
          </cell>
          <cell r="H419">
            <v>-1511091</v>
          </cell>
          <cell r="I419">
            <v>11739778</v>
          </cell>
        </row>
        <row r="420">
          <cell r="D420" t="str">
            <v>02.1.05</v>
          </cell>
          <cell r="G420">
            <v>13250869</v>
          </cell>
          <cell r="H420">
            <v>-2254307</v>
          </cell>
          <cell r="I420">
            <v>10996562</v>
          </cell>
        </row>
        <row r="421">
          <cell r="G421">
            <v>13250869</v>
          </cell>
          <cell r="H421">
            <v>-2307867</v>
          </cell>
          <cell r="I421">
            <v>10943002</v>
          </cell>
        </row>
        <row r="422">
          <cell r="G422">
            <v>13250869</v>
          </cell>
          <cell r="H422">
            <v>-2307867</v>
          </cell>
          <cell r="I422">
            <v>10943002</v>
          </cell>
        </row>
        <row r="423">
          <cell r="H423">
            <v>53560</v>
          </cell>
          <cell r="I423">
            <v>53560</v>
          </cell>
        </row>
        <row r="424">
          <cell r="H424">
            <v>53560</v>
          </cell>
          <cell r="I424">
            <v>53560</v>
          </cell>
        </row>
        <row r="425">
          <cell r="D425" t="str">
            <v>02.1.04</v>
          </cell>
          <cell r="H425">
            <v>363000</v>
          </cell>
          <cell r="I425">
            <v>363000</v>
          </cell>
        </row>
        <row r="426">
          <cell r="H426">
            <v>363000</v>
          </cell>
          <cell r="I426">
            <v>363000</v>
          </cell>
        </row>
        <row r="427">
          <cell r="H427">
            <v>363000</v>
          </cell>
          <cell r="I427">
            <v>363000</v>
          </cell>
        </row>
        <row r="428">
          <cell r="D428" t="str">
            <v>02.1.07</v>
          </cell>
          <cell r="H428">
            <v>180216</v>
          </cell>
          <cell r="I428">
            <v>180216</v>
          </cell>
        </row>
        <row r="429">
          <cell r="H429">
            <v>112266</v>
          </cell>
          <cell r="I429">
            <v>112266</v>
          </cell>
        </row>
        <row r="430">
          <cell r="H430">
            <v>112266</v>
          </cell>
          <cell r="I430">
            <v>112266</v>
          </cell>
        </row>
        <row r="431">
          <cell r="H431">
            <v>67950</v>
          </cell>
          <cell r="I431">
            <v>67950</v>
          </cell>
        </row>
        <row r="432">
          <cell r="H432">
            <v>67950</v>
          </cell>
          <cell r="I432">
            <v>67950</v>
          </cell>
        </row>
        <row r="433">
          <cell r="D433" t="str">
            <v>02.1.09</v>
          </cell>
          <cell r="H433">
            <v>200000</v>
          </cell>
          <cell r="I433">
            <v>200000</v>
          </cell>
        </row>
        <row r="434">
          <cell r="H434">
            <v>0</v>
          </cell>
          <cell r="I434">
            <v>0</v>
          </cell>
        </row>
        <row r="435">
          <cell r="H435">
            <v>0</v>
          </cell>
          <cell r="I435">
            <v>0</v>
          </cell>
        </row>
        <row r="436">
          <cell r="H436">
            <v>200000</v>
          </cell>
          <cell r="I436">
            <v>200000</v>
          </cell>
        </row>
        <row r="437">
          <cell r="H437">
            <v>200000</v>
          </cell>
          <cell r="I437">
            <v>200000</v>
          </cell>
        </row>
        <row r="438">
          <cell r="D438" t="str">
            <v>02.2.00</v>
          </cell>
          <cell r="H438">
            <v>5000</v>
          </cell>
          <cell r="I438">
            <v>5000</v>
          </cell>
        </row>
        <row r="439">
          <cell r="D439" t="str">
            <v>02.2.01</v>
          </cell>
          <cell r="H439">
            <v>5000</v>
          </cell>
          <cell r="I439">
            <v>5000</v>
          </cell>
        </row>
        <row r="440">
          <cell r="H440">
            <v>5000</v>
          </cell>
          <cell r="I440">
            <v>5000</v>
          </cell>
        </row>
        <row r="441">
          <cell r="H441">
            <v>5000</v>
          </cell>
          <cell r="I441">
            <v>5000</v>
          </cell>
        </row>
        <row r="442">
          <cell r="D442" t="str">
            <v>02.5.00</v>
          </cell>
          <cell r="H442">
            <v>149000</v>
          </cell>
          <cell r="I442">
            <v>149000</v>
          </cell>
        </row>
        <row r="443">
          <cell r="D443" t="str">
            <v>02.5.02</v>
          </cell>
          <cell r="H443">
            <v>50000</v>
          </cell>
          <cell r="I443">
            <v>50000</v>
          </cell>
        </row>
        <row r="444">
          <cell r="H444">
            <v>50000</v>
          </cell>
          <cell r="I444">
            <v>50000</v>
          </cell>
        </row>
        <row r="445">
          <cell r="H445">
            <v>50000</v>
          </cell>
          <cell r="I445">
            <v>50000</v>
          </cell>
        </row>
        <row r="446">
          <cell r="D446" t="str">
            <v>02.5.03</v>
          </cell>
          <cell r="H446">
            <v>99000</v>
          </cell>
          <cell r="I446">
            <v>99000</v>
          </cell>
        </row>
        <row r="447">
          <cell r="H447">
            <v>99000</v>
          </cell>
          <cell r="I447">
            <v>99000</v>
          </cell>
        </row>
        <row r="448">
          <cell r="H448">
            <v>99000</v>
          </cell>
          <cell r="I448">
            <v>99000</v>
          </cell>
        </row>
        <row r="449">
          <cell r="D449" t="str">
            <v>40.9.00</v>
          </cell>
          <cell r="G449">
            <v>4856700</v>
          </cell>
          <cell r="H449">
            <v>1095000</v>
          </cell>
          <cell r="I449">
            <v>5951700</v>
          </cell>
        </row>
        <row r="450">
          <cell r="G450">
            <v>4856700</v>
          </cell>
          <cell r="H450">
            <v>295000</v>
          </cell>
          <cell r="I450">
            <v>5151700</v>
          </cell>
        </row>
        <row r="451">
          <cell r="G451">
            <v>4316700</v>
          </cell>
          <cell r="H451">
            <v>295000</v>
          </cell>
          <cell r="I451">
            <v>4611700</v>
          </cell>
        </row>
        <row r="452">
          <cell r="G452">
            <v>540000</v>
          </cell>
          <cell r="I452">
            <v>540000</v>
          </cell>
        </row>
        <row r="453">
          <cell r="H453">
            <v>800000</v>
          </cell>
          <cell r="I453">
            <v>800000</v>
          </cell>
        </row>
        <row r="454">
          <cell r="H454">
            <v>800000</v>
          </cell>
          <cell r="I454">
            <v>800000</v>
          </cell>
        </row>
        <row r="455">
          <cell r="G455">
            <v>90163257</v>
          </cell>
          <cell r="H455">
            <v>-1084819</v>
          </cell>
          <cell r="I455">
            <v>89078438</v>
          </cell>
        </row>
        <row r="456">
          <cell r="D456" t="str">
            <v>01.0.00</v>
          </cell>
          <cell r="G456">
            <v>90163257</v>
          </cell>
          <cell r="H456">
            <v>-1084819</v>
          </cell>
          <cell r="I456">
            <v>89078438</v>
          </cell>
        </row>
        <row r="457">
          <cell r="D457" t="str">
            <v>01.4.00</v>
          </cell>
          <cell r="G457">
            <v>90163257</v>
          </cell>
          <cell r="H457">
            <v>-1084819</v>
          </cell>
          <cell r="I457">
            <v>89078438</v>
          </cell>
        </row>
        <row r="458">
          <cell r="D458" t="str">
            <v>01.4.02</v>
          </cell>
          <cell r="G458">
            <v>67492592</v>
          </cell>
          <cell r="H458">
            <v>-612316</v>
          </cell>
          <cell r="I458">
            <v>66880276</v>
          </cell>
        </row>
        <row r="459">
          <cell r="G459">
            <v>67192592</v>
          </cell>
          <cell r="H459">
            <v>-46030449</v>
          </cell>
          <cell r="I459">
            <v>21162143</v>
          </cell>
        </row>
        <row r="460">
          <cell r="G460">
            <v>67192592</v>
          </cell>
          <cell r="H460">
            <v>-46030449</v>
          </cell>
          <cell r="I460">
            <v>21162143</v>
          </cell>
        </row>
        <row r="461">
          <cell r="G461">
            <v>300000</v>
          </cell>
          <cell r="H461">
            <v>0</v>
          </cell>
          <cell r="I461">
            <v>300000</v>
          </cell>
        </row>
        <row r="462">
          <cell r="G462">
            <v>300000</v>
          </cell>
          <cell r="I462">
            <v>300000</v>
          </cell>
        </row>
        <row r="463">
          <cell r="H463">
            <v>45418133</v>
          </cell>
          <cell r="I463">
            <v>45418133</v>
          </cell>
        </row>
        <row r="464">
          <cell r="H464">
            <v>45418133</v>
          </cell>
          <cell r="I464">
            <v>45418133</v>
          </cell>
        </row>
        <row r="465">
          <cell r="D465" t="str">
            <v>01.4.03</v>
          </cell>
          <cell r="G465">
            <v>22670665</v>
          </cell>
          <cell r="H465">
            <v>-472503</v>
          </cell>
          <cell r="I465">
            <v>22198162</v>
          </cell>
        </row>
        <row r="466">
          <cell r="G466">
            <v>22670665</v>
          </cell>
          <cell r="H466">
            <v>-14399974</v>
          </cell>
          <cell r="I466">
            <v>8270691</v>
          </cell>
        </row>
        <row r="467">
          <cell r="G467">
            <v>22670665</v>
          </cell>
          <cell r="H467">
            <v>-14399974</v>
          </cell>
          <cell r="I467">
            <v>8270691</v>
          </cell>
        </row>
        <row r="468">
          <cell r="H468">
            <v>13918186</v>
          </cell>
          <cell r="I468">
            <v>13918186</v>
          </cell>
        </row>
        <row r="469">
          <cell r="H469">
            <v>13918186</v>
          </cell>
          <cell r="I469">
            <v>13918186</v>
          </cell>
        </row>
        <row r="470">
          <cell r="H470">
            <v>9285</v>
          </cell>
          <cell r="I470">
            <v>9285</v>
          </cell>
        </row>
        <row r="471">
          <cell r="H471">
            <v>9285</v>
          </cell>
          <cell r="I471">
            <v>9285</v>
          </cell>
        </row>
        <row r="472">
          <cell r="G472">
            <v>30818397</v>
          </cell>
          <cell r="H472">
            <v>556699</v>
          </cell>
          <cell r="I472">
            <v>31375096</v>
          </cell>
        </row>
        <row r="473">
          <cell r="D473" t="str">
            <v>01.0.00</v>
          </cell>
          <cell r="G473">
            <v>28308792</v>
          </cell>
          <cell r="H473">
            <v>303817</v>
          </cell>
          <cell r="I473">
            <v>28612609</v>
          </cell>
        </row>
        <row r="474">
          <cell r="D474" t="str">
            <v>01.4.00</v>
          </cell>
          <cell r="G474">
            <v>28308792</v>
          </cell>
          <cell r="H474">
            <v>303817</v>
          </cell>
          <cell r="I474">
            <v>28612609</v>
          </cell>
        </row>
        <row r="475">
          <cell r="D475" t="str">
            <v>01.4.04</v>
          </cell>
          <cell r="G475">
            <v>28308792</v>
          </cell>
          <cell r="H475">
            <v>303817</v>
          </cell>
          <cell r="I475">
            <v>28612609</v>
          </cell>
        </row>
        <row r="476">
          <cell r="G476">
            <v>28308792</v>
          </cell>
          <cell r="H476">
            <v>303817</v>
          </cell>
          <cell r="I476">
            <v>28612609</v>
          </cell>
        </row>
        <row r="477">
          <cell r="G477">
            <v>28077992</v>
          </cell>
          <cell r="I477">
            <v>28077992</v>
          </cell>
        </row>
        <row r="478">
          <cell r="G478">
            <v>202800</v>
          </cell>
          <cell r="I478">
            <v>202800</v>
          </cell>
        </row>
        <row r="479">
          <cell r="H479">
            <v>303817</v>
          </cell>
          <cell r="I479">
            <v>303817</v>
          </cell>
        </row>
        <row r="480">
          <cell r="G480">
            <v>28000</v>
          </cell>
          <cell r="I480">
            <v>28000</v>
          </cell>
        </row>
        <row r="481">
          <cell r="D481" t="str">
            <v>40.9.00</v>
          </cell>
          <cell r="G481">
            <v>2509605</v>
          </cell>
          <cell r="H481">
            <v>252882</v>
          </cell>
          <cell r="I481">
            <v>2762487</v>
          </cell>
        </row>
        <row r="482">
          <cell r="G482">
            <v>2509605</v>
          </cell>
          <cell r="H482">
            <v>252882</v>
          </cell>
          <cell r="I482">
            <v>2762487</v>
          </cell>
        </row>
        <row r="483">
          <cell r="G483">
            <v>2509605</v>
          </cell>
          <cell r="H483">
            <v>252882</v>
          </cell>
          <cell r="I483">
            <v>2762487</v>
          </cell>
        </row>
        <row r="484">
          <cell r="G484">
            <v>42562542</v>
          </cell>
          <cell r="H484">
            <v>3679265</v>
          </cell>
          <cell r="I484">
            <v>46241807</v>
          </cell>
        </row>
        <row r="485">
          <cell r="D485" t="str">
            <v>02.0.00</v>
          </cell>
          <cell r="G485">
            <v>42562542</v>
          </cell>
          <cell r="H485">
            <v>3679265</v>
          </cell>
          <cell r="I485">
            <v>46241807</v>
          </cell>
        </row>
        <row r="486">
          <cell r="D486" t="str">
            <v>02.3.00</v>
          </cell>
          <cell r="G486">
            <v>42562542</v>
          </cell>
          <cell r="H486">
            <v>-39462542</v>
          </cell>
          <cell r="I486">
            <v>3100000</v>
          </cell>
        </row>
        <row r="487">
          <cell r="D487" t="str">
            <v>02.3.01</v>
          </cell>
          <cell r="G487">
            <v>42562542</v>
          </cell>
          <cell r="H487">
            <v>-39462542</v>
          </cell>
          <cell r="I487">
            <v>3100000</v>
          </cell>
        </row>
        <row r="488">
          <cell r="H488">
            <v>100000</v>
          </cell>
          <cell r="I488">
            <v>100000</v>
          </cell>
        </row>
        <row r="489">
          <cell r="H489">
            <v>100000</v>
          </cell>
          <cell r="I489">
            <v>100000</v>
          </cell>
        </row>
        <row r="490">
          <cell r="G490">
            <v>42562542</v>
          </cell>
          <cell r="H490">
            <v>-42562542</v>
          </cell>
          <cell r="I490">
            <v>0</v>
          </cell>
        </row>
        <row r="491">
          <cell r="G491">
            <v>42562542</v>
          </cell>
          <cell r="H491">
            <v>-42562542</v>
          </cell>
          <cell r="I491">
            <v>0</v>
          </cell>
        </row>
        <row r="492">
          <cell r="H492">
            <v>3000000</v>
          </cell>
          <cell r="I492">
            <v>3000000</v>
          </cell>
        </row>
        <row r="493">
          <cell r="H493">
            <v>3000000</v>
          </cell>
          <cell r="I493">
            <v>3000000</v>
          </cell>
        </row>
        <row r="494">
          <cell r="D494" t="str">
            <v>02.4.00</v>
          </cell>
          <cell r="G494">
            <v>0</v>
          </cell>
          <cell r="H494">
            <v>43141807</v>
          </cell>
          <cell r="I494">
            <v>43141807</v>
          </cell>
        </row>
        <row r="495">
          <cell r="D495" t="str">
            <v>02.4.03</v>
          </cell>
          <cell r="H495">
            <v>43141807</v>
          </cell>
          <cell r="I495">
            <v>43141807</v>
          </cell>
        </row>
        <row r="496">
          <cell r="H496">
            <v>43141807</v>
          </cell>
          <cell r="I496">
            <v>43141807</v>
          </cell>
        </row>
        <row r="497">
          <cell r="G497">
            <v>997920</v>
          </cell>
          <cell r="H497">
            <v>1012815</v>
          </cell>
          <cell r="I497">
            <v>2010735</v>
          </cell>
        </row>
        <row r="498">
          <cell r="D498" t="str">
            <v>40.9.00</v>
          </cell>
          <cell r="G498">
            <v>997920</v>
          </cell>
          <cell r="H498">
            <v>1012815</v>
          </cell>
          <cell r="I498">
            <v>2010735</v>
          </cell>
        </row>
        <row r="499">
          <cell r="G499">
            <v>997920</v>
          </cell>
          <cell r="H499">
            <v>1012815</v>
          </cell>
          <cell r="I499">
            <v>2010735</v>
          </cell>
        </row>
        <row r="500">
          <cell r="G500">
            <v>997920</v>
          </cell>
          <cell r="H500">
            <v>1012815</v>
          </cell>
          <cell r="I500">
            <v>2010735</v>
          </cell>
        </row>
        <row r="501">
          <cell r="G501">
            <v>0</v>
          </cell>
          <cell r="H501">
            <v>242739</v>
          </cell>
          <cell r="I501">
            <v>242739</v>
          </cell>
        </row>
        <row r="502">
          <cell r="G502">
            <v>0</v>
          </cell>
          <cell r="H502">
            <v>242739</v>
          </cell>
          <cell r="I502">
            <v>242739</v>
          </cell>
        </row>
        <row r="503">
          <cell r="D503" t="str">
            <v>40.9.00</v>
          </cell>
          <cell r="G503">
            <v>0</v>
          </cell>
          <cell r="H503">
            <v>242739</v>
          </cell>
          <cell r="I503">
            <v>242739</v>
          </cell>
        </row>
        <row r="504">
          <cell r="G504">
            <v>0</v>
          </cell>
          <cell r="H504">
            <v>242739</v>
          </cell>
          <cell r="I504">
            <v>242739</v>
          </cell>
        </row>
        <row r="505">
          <cell r="G505">
            <v>0</v>
          </cell>
          <cell r="H505">
            <v>0</v>
          </cell>
          <cell r="I505">
            <v>0</v>
          </cell>
        </row>
        <row r="506">
          <cell r="G506">
            <v>0</v>
          </cell>
          <cell r="H506">
            <v>158127</v>
          </cell>
          <cell r="I506">
            <v>158127</v>
          </cell>
        </row>
        <row r="507">
          <cell r="H507">
            <v>84612</v>
          </cell>
          <cell r="I507">
            <v>84612</v>
          </cell>
        </row>
        <row r="508">
          <cell r="I508">
            <v>0</v>
          </cell>
        </row>
        <row r="509">
          <cell r="G509">
            <v>0</v>
          </cell>
          <cell r="H509">
            <v>0</v>
          </cell>
          <cell r="I509">
            <v>0</v>
          </cell>
        </row>
        <row r="510">
          <cell r="I510">
            <v>0</v>
          </cell>
        </row>
        <row r="511">
          <cell r="G511">
            <v>0</v>
          </cell>
          <cell r="H511">
            <v>0</v>
          </cell>
          <cell r="I511">
            <v>0</v>
          </cell>
        </row>
        <row r="512">
          <cell r="G512">
            <v>0</v>
          </cell>
          <cell r="H512">
            <v>0</v>
          </cell>
          <cell r="I512">
            <v>0</v>
          </cell>
        </row>
        <row r="513">
          <cell r="G513">
            <v>0</v>
          </cell>
          <cell r="H513">
            <v>0</v>
          </cell>
          <cell r="I513">
            <v>0</v>
          </cell>
        </row>
        <row r="514">
          <cell r="I514">
            <v>0</v>
          </cell>
        </row>
        <row r="515">
          <cell r="I515">
            <v>0</v>
          </cell>
        </row>
        <row r="516">
          <cell r="G516">
            <v>0</v>
          </cell>
          <cell r="H516">
            <v>0</v>
          </cell>
          <cell r="I516">
            <v>0</v>
          </cell>
        </row>
        <row r="517">
          <cell r="I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</row>
        <row r="519">
          <cell r="G519">
            <v>0</v>
          </cell>
          <cell r="H519">
            <v>0</v>
          </cell>
          <cell r="I519">
            <v>0</v>
          </cell>
        </row>
        <row r="520">
          <cell r="G520">
            <v>0</v>
          </cell>
          <cell r="H520">
            <v>0</v>
          </cell>
          <cell r="I520">
            <v>0</v>
          </cell>
        </row>
        <row r="521">
          <cell r="I521">
            <v>0</v>
          </cell>
        </row>
        <row r="522">
          <cell r="I522">
            <v>0</v>
          </cell>
        </row>
        <row r="523">
          <cell r="H523">
            <v>1572096</v>
          </cell>
          <cell r="I523">
            <v>1572096</v>
          </cell>
        </row>
        <row r="524">
          <cell r="G524">
            <v>0</v>
          </cell>
          <cell r="H524">
            <v>0</v>
          </cell>
          <cell r="I524">
            <v>0</v>
          </cell>
        </row>
        <row r="525">
          <cell r="D525" t="str">
            <v>01.0.00</v>
          </cell>
          <cell r="G525">
            <v>0</v>
          </cell>
          <cell r="H525">
            <v>0</v>
          </cell>
          <cell r="I525">
            <v>0</v>
          </cell>
        </row>
        <row r="526">
          <cell r="D526" t="str">
            <v>01.1.00</v>
          </cell>
          <cell r="G526">
            <v>0</v>
          </cell>
          <cell r="H526">
            <v>0</v>
          </cell>
          <cell r="I526">
            <v>0</v>
          </cell>
        </row>
        <row r="527">
          <cell r="D527" t="str">
            <v>01.1.02</v>
          </cell>
          <cell r="G527">
            <v>0</v>
          </cell>
          <cell r="H527">
            <v>0</v>
          </cell>
          <cell r="I527">
            <v>0</v>
          </cell>
        </row>
        <row r="528">
          <cell r="G528">
            <v>0</v>
          </cell>
          <cell r="H528">
            <v>0</v>
          </cell>
          <cell r="I528">
            <v>0</v>
          </cell>
        </row>
        <row r="529">
          <cell r="I529">
            <v>0</v>
          </cell>
        </row>
        <row r="531">
          <cell r="D531" t="str">
            <v>02.0.00</v>
          </cell>
        </row>
        <row r="532">
          <cell r="D532" t="str">
            <v>02.1.00</v>
          </cell>
        </row>
        <row r="533">
          <cell r="D533" t="str">
            <v>02.1.01</v>
          </cell>
        </row>
        <row r="561">
          <cell r="D561" t="str">
            <v>03.0.00</v>
          </cell>
        </row>
        <row r="562">
          <cell r="D562" t="str">
            <v>03.2.00</v>
          </cell>
        </row>
        <row r="563">
          <cell r="D563" t="str">
            <v>03.2.01</v>
          </cell>
        </row>
        <row r="567">
          <cell r="D567" t="str">
            <v>03.2.03</v>
          </cell>
        </row>
        <row r="570">
          <cell r="D570" t="str">
            <v>40.9.00</v>
          </cell>
        </row>
        <row r="574">
          <cell r="D574" t="str">
            <v>01.0.00</v>
          </cell>
        </row>
        <row r="575">
          <cell r="D575" t="str">
            <v>01.2.00</v>
          </cell>
        </row>
        <row r="576">
          <cell r="D576" t="str">
            <v>01.2.01</v>
          </cell>
        </row>
        <row r="579">
          <cell r="D579" t="str">
            <v>02.0.00</v>
          </cell>
        </row>
        <row r="580">
          <cell r="D580" t="str">
            <v>02.1.00</v>
          </cell>
        </row>
        <row r="581">
          <cell r="D581" t="str">
            <v>02.1.02</v>
          </cell>
        </row>
        <row r="606">
          <cell r="D606" t="str">
            <v>02.1.E1</v>
          </cell>
        </row>
        <row r="611">
          <cell r="D611" t="str">
            <v>02.1.Е2</v>
          </cell>
        </row>
        <row r="614">
          <cell r="D614" t="str">
            <v>02.3.00</v>
          </cell>
        </row>
        <row r="615">
          <cell r="D615" t="str">
            <v>02.3.02</v>
          </cell>
        </row>
        <row r="618">
          <cell r="D618" t="str">
            <v>03.0.00</v>
          </cell>
        </row>
        <row r="619">
          <cell r="D619" t="str">
            <v>03.2.00</v>
          </cell>
        </row>
        <row r="620">
          <cell r="D620" t="str">
            <v>03.2.01</v>
          </cell>
        </row>
        <row r="623">
          <cell r="D623" t="str">
            <v>03.2.03</v>
          </cell>
        </row>
        <row r="627">
          <cell r="D627" t="str">
            <v>02.0.00</v>
          </cell>
        </row>
        <row r="628">
          <cell r="D628" t="str">
            <v>02.1.00</v>
          </cell>
        </row>
        <row r="629">
          <cell r="D629" t="str">
            <v>02.1.03</v>
          </cell>
        </row>
        <row r="645">
          <cell r="D645" t="str">
            <v>03.0.00</v>
          </cell>
        </row>
        <row r="646">
          <cell r="D646" t="str">
            <v>03.2.00</v>
          </cell>
        </row>
        <row r="647">
          <cell r="D647" t="str">
            <v>03.2.01</v>
          </cell>
        </row>
        <row r="651">
          <cell r="D651" t="str">
            <v>02.0.00</v>
          </cell>
        </row>
        <row r="652">
          <cell r="D652" t="str">
            <v>02.1.00</v>
          </cell>
        </row>
        <row r="653">
          <cell r="D653" t="str">
            <v>02.1.05</v>
          </cell>
        </row>
        <row r="657">
          <cell r="D657" t="str">
            <v>01.0.00</v>
          </cell>
        </row>
        <row r="658">
          <cell r="D658" t="str">
            <v>01.1.00</v>
          </cell>
        </row>
        <row r="659">
          <cell r="D659" t="str">
            <v>01.1.01</v>
          </cell>
        </row>
        <row r="662">
          <cell r="D662" t="str">
            <v>02.0.00</v>
          </cell>
        </row>
        <row r="663">
          <cell r="D663" t="str">
            <v>02.1.00</v>
          </cell>
        </row>
        <row r="664">
          <cell r="D664" t="str">
            <v>02.1.07</v>
          </cell>
        </row>
        <row r="679">
          <cell r="D679" t="str">
            <v>02.1.08</v>
          </cell>
        </row>
        <row r="682">
          <cell r="H682">
            <v>1572096</v>
          </cell>
          <cell r="I682">
            <v>1572096</v>
          </cell>
        </row>
        <row r="683">
          <cell r="D683" t="str">
            <v>01.0.00</v>
          </cell>
          <cell r="I683">
            <v>0</v>
          </cell>
        </row>
        <row r="684">
          <cell r="D684" t="str">
            <v>01.2.00</v>
          </cell>
          <cell r="I684">
            <v>0</v>
          </cell>
        </row>
        <row r="685">
          <cell r="D685" t="str">
            <v>01.2.01</v>
          </cell>
          <cell r="I685">
            <v>0</v>
          </cell>
        </row>
        <row r="686">
          <cell r="I686">
            <v>0</v>
          </cell>
        </row>
        <row r="687">
          <cell r="I687">
            <v>0</v>
          </cell>
        </row>
        <row r="688">
          <cell r="I688">
            <v>0</v>
          </cell>
        </row>
        <row r="689">
          <cell r="I689">
            <v>0</v>
          </cell>
        </row>
        <row r="690">
          <cell r="D690" t="str">
            <v>01.3.00</v>
          </cell>
          <cell r="I690">
            <v>0</v>
          </cell>
        </row>
        <row r="691">
          <cell r="D691" t="str">
            <v>01.3.01</v>
          </cell>
          <cell r="I691">
            <v>0</v>
          </cell>
        </row>
        <row r="692">
          <cell r="I692">
            <v>0</v>
          </cell>
        </row>
        <row r="693">
          <cell r="I693">
            <v>0</v>
          </cell>
        </row>
        <row r="694">
          <cell r="I694">
            <v>0</v>
          </cell>
        </row>
        <row r="695">
          <cell r="I695">
            <v>0</v>
          </cell>
        </row>
        <row r="696">
          <cell r="D696" t="str">
            <v>02.0.00</v>
          </cell>
          <cell r="H696">
            <v>1572096</v>
          </cell>
          <cell r="I696">
            <v>1572096</v>
          </cell>
        </row>
        <row r="697">
          <cell r="D697" t="str">
            <v>02.1.00</v>
          </cell>
          <cell r="H697">
            <v>1572096</v>
          </cell>
          <cell r="I697">
            <v>1572096</v>
          </cell>
        </row>
        <row r="698">
          <cell r="D698" t="str">
            <v>02.1.03</v>
          </cell>
          <cell r="I698">
            <v>0</v>
          </cell>
        </row>
        <row r="699">
          <cell r="I699">
            <v>0</v>
          </cell>
        </row>
        <row r="700">
          <cell r="I700">
            <v>0</v>
          </cell>
        </row>
        <row r="701">
          <cell r="I701">
            <v>0</v>
          </cell>
        </row>
        <row r="702">
          <cell r="I702">
            <v>0</v>
          </cell>
        </row>
        <row r="703">
          <cell r="I703">
            <v>0</v>
          </cell>
        </row>
        <row r="704">
          <cell r="D704" t="str">
            <v>02.1.04</v>
          </cell>
          <cell r="I704">
            <v>0</v>
          </cell>
        </row>
        <row r="705">
          <cell r="I705">
            <v>0</v>
          </cell>
        </row>
        <row r="706">
          <cell r="I706">
            <v>0</v>
          </cell>
        </row>
        <row r="707">
          <cell r="I707">
            <v>0</v>
          </cell>
        </row>
        <row r="708">
          <cell r="I708">
            <v>0</v>
          </cell>
        </row>
        <row r="709">
          <cell r="D709" t="str">
            <v>02.1.05</v>
          </cell>
          <cell r="I709">
            <v>0</v>
          </cell>
        </row>
        <row r="710">
          <cell r="I710">
            <v>0</v>
          </cell>
        </row>
        <row r="711">
          <cell r="I711">
            <v>0</v>
          </cell>
        </row>
        <row r="712">
          <cell r="I712">
            <v>0</v>
          </cell>
        </row>
        <row r="713">
          <cell r="I713">
            <v>0</v>
          </cell>
        </row>
        <row r="714">
          <cell r="I714">
            <v>0</v>
          </cell>
        </row>
        <row r="715">
          <cell r="I715">
            <v>0</v>
          </cell>
        </row>
        <row r="716">
          <cell r="I716">
            <v>0</v>
          </cell>
        </row>
        <row r="717">
          <cell r="I717">
            <v>0</v>
          </cell>
        </row>
        <row r="718">
          <cell r="I718">
            <v>0</v>
          </cell>
        </row>
        <row r="719">
          <cell r="I719">
            <v>0</v>
          </cell>
        </row>
        <row r="720">
          <cell r="I720">
            <v>0</v>
          </cell>
        </row>
        <row r="721">
          <cell r="D721" t="str">
            <v>02.1.07</v>
          </cell>
          <cell r="I721">
            <v>0</v>
          </cell>
        </row>
        <row r="722">
          <cell r="I722">
            <v>0</v>
          </cell>
        </row>
        <row r="723">
          <cell r="I723">
            <v>0</v>
          </cell>
        </row>
        <row r="724">
          <cell r="I724">
            <v>0</v>
          </cell>
        </row>
        <row r="725">
          <cell r="I725">
            <v>0</v>
          </cell>
        </row>
        <row r="726">
          <cell r="D726" t="str">
            <v>02.1.09</v>
          </cell>
          <cell r="H726">
            <v>1572096</v>
          </cell>
          <cell r="I726">
            <v>1572096</v>
          </cell>
        </row>
        <row r="727">
          <cell r="H727">
            <v>484917</v>
          </cell>
          <cell r="I727">
            <v>484917</v>
          </cell>
        </row>
        <row r="728">
          <cell r="H728">
            <v>0</v>
          </cell>
        </row>
        <row r="729">
          <cell r="H729">
            <v>10000</v>
          </cell>
          <cell r="I729">
            <v>10000</v>
          </cell>
        </row>
        <row r="730">
          <cell r="H730">
            <v>474917</v>
          </cell>
          <cell r="I730">
            <v>474917</v>
          </cell>
        </row>
        <row r="745">
          <cell r="D745" t="str">
            <v>02.2.00</v>
          </cell>
        </row>
        <row r="746">
          <cell r="D746" t="str">
            <v>02.2.01</v>
          </cell>
        </row>
        <row r="749">
          <cell r="D749" t="str">
            <v>03.0.00</v>
          </cell>
        </row>
        <row r="750">
          <cell r="D750" t="str">
            <v>03.2.00</v>
          </cell>
        </row>
        <row r="751">
          <cell r="D751" t="str">
            <v>03.2.01</v>
          </cell>
        </row>
        <row r="754">
          <cell r="D754" t="str">
            <v>03.2.03</v>
          </cell>
        </row>
        <row r="757">
          <cell r="D757" t="str">
            <v>11.0.00</v>
          </cell>
        </row>
        <row r="758">
          <cell r="D758" t="str">
            <v>11.0.02</v>
          </cell>
        </row>
        <row r="762">
          <cell r="D762" t="str">
            <v>14.0.00</v>
          </cell>
        </row>
        <row r="763">
          <cell r="D763" t="str">
            <v>14.0.01</v>
          </cell>
        </row>
        <row r="766">
          <cell r="D766" t="str">
            <v>40.9.00</v>
          </cell>
        </row>
        <row r="770">
          <cell r="D770" t="str">
            <v>02.0.00</v>
          </cell>
        </row>
        <row r="771">
          <cell r="D771" t="str">
            <v>02.1.00</v>
          </cell>
        </row>
        <row r="772">
          <cell r="D772" t="str">
            <v>02.1.08</v>
          </cell>
        </row>
        <row r="776">
          <cell r="D776" t="str">
            <v>02.0.00</v>
          </cell>
        </row>
        <row r="777">
          <cell r="D777" t="str">
            <v>02.1.00</v>
          </cell>
        </row>
        <row r="778">
          <cell r="D778" t="str">
            <v>02.1.01</v>
          </cell>
        </row>
        <row r="783">
          <cell r="D783" t="str">
            <v>02.1.06</v>
          </cell>
        </row>
        <row r="801">
          <cell r="D801" t="str">
            <v>02.1.08</v>
          </cell>
        </row>
        <row r="805">
          <cell r="D805" t="str">
            <v>02.1.09</v>
          </cell>
        </row>
        <row r="809">
          <cell r="D809" t="str">
            <v>01.0.00</v>
          </cell>
        </row>
        <row r="810">
          <cell r="D810" t="str">
            <v>01.2.00</v>
          </cell>
        </row>
        <row r="811">
          <cell r="D811" t="str">
            <v>01.2.01</v>
          </cell>
        </row>
        <row r="814">
          <cell r="D814" t="str">
            <v>02.0.00</v>
          </cell>
        </row>
        <row r="815">
          <cell r="D815" t="str">
            <v>02.3.00</v>
          </cell>
        </row>
        <row r="816">
          <cell r="D816" t="str">
            <v>02.3.01</v>
          </cell>
        </row>
        <row r="825">
          <cell r="D825" t="str">
            <v>02.3.02</v>
          </cell>
        </row>
        <row r="828">
          <cell r="D828" t="str">
            <v>02.3.03</v>
          </cell>
        </row>
        <row r="831">
          <cell r="D831" t="str">
            <v>02.4.00</v>
          </cell>
        </row>
        <row r="832">
          <cell r="D832" t="str">
            <v>02.4.01</v>
          </cell>
        </row>
        <row r="835">
          <cell r="D835" t="str">
            <v>03.0.00</v>
          </cell>
        </row>
        <row r="836">
          <cell r="D836" t="str">
            <v>03.2.00</v>
          </cell>
        </row>
        <row r="837">
          <cell r="D837" t="str">
            <v>03.2.01</v>
          </cell>
        </row>
        <row r="841">
          <cell r="H841">
            <v>1087179</v>
          </cell>
          <cell r="I841">
            <v>1087179</v>
          </cell>
        </row>
        <row r="842">
          <cell r="H842">
            <v>40000</v>
          </cell>
          <cell r="I842">
            <v>40000</v>
          </cell>
        </row>
        <row r="843">
          <cell r="H843">
            <v>1047179</v>
          </cell>
          <cell r="I843">
            <v>1047179</v>
          </cell>
        </row>
        <row r="844">
          <cell r="G844">
            <v>6950882</v>
          </cell>
          <cell r="H844">
            <v>0</v>
          </cell>
          <cell r="I844">
            <v>6950882</v>
          </cell>
        </row>
        <row r="845">
          <cell r="G845">
            <v>5718000</v>
          </cell>
          <cell r="H845">
            <v>0</v>
          </cell>
          <cell r="I845">
            <v>5718000</v>
          </cell>
        </row>
        <row r="846">
          <cell r="D846" t="str">
            <v>03.0.00</v>
          </cell>
          <cell r="G846">
            <v>5718000</v>
          </cell>
          <cell r="H846">
            <v>0</v>
          </cell>
          <cell r="I846">
            <v>5718000</v>
          </cell>
        </row>
        <row r="847">
          <cell r="D847" t="str">
            <v>03.1.00</v>
          </cell>
          <cell r="G847">
            <v>5718000</v>
          </cell>
          <cell r="H847">
            <v>0</v>
          </cell>
          <cell r="I847">
            <v>5718000</v>
          </cell>
        </row>
        <row r="848">
          <cell r="D848" t="str">
            <v>03.1.01</v>
          </cell>
          <cell r="G848">
            <v>5718000</v>
          </cell>
          <cell r="H848">
            <v>0</v>
          </cell>
          <cell r="I848">
            <v>5718000</v>
          </cell>
        </row>
        <row r="849">
          <cell r="G849">
            <v>5718000</v>
          </cell>
          <cell r="H849">
            <v>0</v>
          </cell>
          <cell r="I849">
            <v>5718000</v>
          </cell>
        </row>
        <row r="850">
          <cell r="G850">
            <v>73000</v>
          </cell>
          <cell r="I850">
            <v>73000</v>
          </cell>
        </row>
        <row r="851">
          <cell r="G851">
            <v>5645000</v>
          </cell>
          <cell r="I851">
            <v>5645000</v>
          </cell>
        </row>
        <row r="852">
          <cell r="G852">
            <v>0</v>
          </cell>
          <cell r="H852">
            <v>0</v>
          </cell>
          <cell r="I852">
            <v>0</v>
          </cell>
        </row>
        <row r="853">
          <cell r="I853">
            <v>0</v>
          </cell>
        </row>
        <row r="854">
          <cell r="I854">
            <v>0</v>
          </cell>
        </row>
        <row r="855">
          <cell r="G855">
            <v>0</v>
          </cell>
          <cell r="H855">
            <v>0</v>
          </cell>
          <cell r="I855">
            <v>0</v>
          </cell>
        </row>
        <row r="856">
          <cell r="D856" t="str">
            <v>03.0.00</v>
          </cell>
          <cell r="G856">
            <v>0</v>
          </cell>
          <cell r="H856">
            <v>0</v>
          </cell>
          <cell r="I856">
            <v>0</v>
          </cell>
        </row>
        <row r="857">
          <cell r="D857" t="str">
            <v>03.1.00</v>
          </cell>
          <cell r="G857">
            <v>0</v>
          </cell>
          <cell r="H857">
            <v>0</v>
          </cell>
          <cell r="I857">
            <v>0</v>
          </cell>
        </row>
        <row r="858">
          <cell r="D858" t="str">
            <v>03.1.02</v>
          </cell>
          <cell r="G858">
            <v>0</v>
          </cell>
          <cell r="H858">
            <v>0</v>
          </cell>
          <cell r="I858">
            <v>0</v>
          </cell>
        </row>
        <row r="859">
          <cell r="G859">
            <v>0</v>
          </cell>
          <cell r="H859">
            <v>0</v>
          </cell>
          <cell r="I859">
            <v>0</v>
          </cell>
        </row>
        <row r="860">
          <cell r="I860">
            <v>0</v>
          </cell>
        </row>
        <row r="861">
          <cell r="D861" t="str">
            <v>03.1.Р3</v>
          </cell>
          <cell r="G861">
            <v>0</v>
          </cell>
          <cell r="H861">
            <v>0</v>
          </cell>
          <cell r="I861">
            <v>0</v>
          </cell>
        </row>
        <row r="862">
          <cell r="G862">
            <v>0</v>
          </cell>
          <cell r="H862">
            <v>0</v>
          </cell>
          <cell r="I862">
            <v>0</v>
          </cell>
        </row>
        <row r="863">
          <cell r="I863">
            <v>0</v>
          </cell>
        </row>
        <row r="864">
          <cell r="G864">
            <v>448000</v>
          </cell>
          <cell r="H864">
            <v>0</v>
          </cell>
          <cell r="I864">
            <v>448000</v>
          </cell>
        </row>
        <row r="865">
          <cell r="D865" t="str">
            <v>03.0.00</v>
          </cell>
          <cell r="G865">
            <v>448000</v>
          </cell>
          <cell r="H865">
            <v>0</v>
          </cell>
          <cell r="I865">
            <v>448000</v>
          </cell>
        </row>
        <row r="866">
          <cell r="D866" t="str">
            <v>03.1.00</v>
          </cell>
          <cell r="G866">
            <v>448000</v>
          </cell>
          <cell r="H866">
            <v>0</v>
          </cell>
          <cell r="I866">
            <v>448000</v>
          </cell>
        </row>
        <row r="867">
          <cell r="D867" t="str">
            <v>03.1.01</v>
          </cell>
          <cell r="G867">
            <v>0</v>
          </cell>
          <cell r="H867">
            <v>0</v>
          </cell>
          <cell r="I867">
            <v>0</v>
          </cell>
        </row>
        <row r="868">
          <cell r="G868">
            <v>0</v>
          </cell>
          <cell r="H868">
            <v>0</v>
          </cell>
          <cell r="I868">
            <v>0</v>
          </cell>
        </row>
        <row r="869">
          <cell r="I869">
            <v>0</v>
          </cell>
        </row>
        <row r="870">
          <cell r="I870">
            <v>0</v>
          </cell>
        </row>
        <row r="871">
          <cell r="G871">
            <v>0</v>
          </cell>
          <cell r="H871">
            <v>0</v>
          </cell>
          <cell r="I871">
            <v>0</v>
          </cell>
        </row>
        <row r="872">
          <cell r="I872">
            <v>0</v>
          </cell>
        </row>
        <row r="873">
          <cell r="I873">
            <v>0</v>
          </cell>
        </row>
        <row r="874">
          <cell r="G874">
            <v>0</v>
          </cell>
          <cell r="H874">
            <v>0</v>
          </cell>
          <cell r="I874">
            <v>0</v>
          </cell>
        </row>
        <row r="875">
          <cell r="I875">
            <v>0</v>
          </cell>
        </row>
        <row r="876">
          <cell r="G876">
            <v>0</v>
          </cell>
          <cell r="H876">
            <v>0</v>
          </cell>
          <cell r="I876">
            <v>0</v>
          </cell>
        </row>
        <row r="877">
          <cell r="I877">
            <v>0</v>
          </cell>
        </row>
        <row r="878">
          <cell r="I878">
            <v>0</v>
          </cell>
        </row>
        <row r="879">
          <cell r="G879">
            <v>0</v>
          </cell>
          <cell r="H879">
            <v>0</v>
          </cell>
          <cell r="I879">
            <v>0</v>
          </cell>
        </row>
        <row r="880">
          <cell r="I880">
            <v>0</v>
          </cell>
        </row>
        <row r="881">
          <cell r="G881">
            <v>0</v>
          </cell>
          <cell r="H881">
            <v>0</v>
          </cell>
          <cell r="I881">
            <v>0</v>
          </cell>
        </row>
        <row r="882">
          <cell r="I882">
            <v>0</v>
          </cell>
        </row>
        <row r="883">
          <cell r="G883">
            <v>0</v>
          </cell>
          <cell r="H883">
            <v>0</v>
          </cell>
          <cell r="I883">
            <v>0</v>
          </cell>
        </row>
        <row r="884">
          <cell r="I884">
            <v>0</v>
          </cell>
        </row>
        <row r="885">
          <cell r="I885">
            <v>0</v>
          </cell>
        </row>
        <row r="886">
          <cell r="G886">
            <v>0</v>
          </cell>
          <cell r="H886">
            <v>0</v>
          </cell>
          <cell r="I886">
            <v>0</v>
          </cell>
        </row>
        <row r="887">
          <cell r="I887">
            <v>0</v>
          </cell>
        </row>
        <row r="888">
          <cell r="I888">
            <v>0</v>
          </cell>
        </row>
        <row r="889">
          <cell r="G889">
            <v>0</v>
          </cell>
          <cell r="H889">
            <v>0</v>
          </cell>
          <cell r="I889">
            <v>0</v>
          </cell>
        </row>
        <row r="890">
          <cell r="I890">
            <v>0</v>
          </cell>
        </row>
        <row r="891">
          <cell r="I891">
            <v>0</v>
          </cell>
        </row>
        <row r="892">
          <cell r="G892">
            <v>0</v>
          </cell>
          <cell r="H892">
            <v>0</v>
          </cell>
          <cell r="I892">
            <v>0</v>
          </cell>
        </row>
        <row r="893">
          <cell r="I893">
            <v>0</v>
          </cell>
        </row>
        <row r="894">
          <cell r="I894">
            <v>0</v>
          </cell>
        </row>
        <row r="895">
          <cell r="G895">
            <v>0</v>
          </cell>
          <cell r="H895">
            <v>0</v>
          </cell>
          <cell r="I895">
            <v>0</v>
          </cell>
        </row>
        <row r="896">
          <cell r="I896">
            <v>0</v>
          </cell>
        </row>
        <row r="897">
          <cell r="I897">
            <v>0</v>
          </cell>
        </row>
        <row r="898">
          <cell r="G898">
            <v>0</v>
          </cell>
          <cell r="H898">
            <v>0</v>
          </cell>
          <cell r="I898">
            <v>0</v>
          </cell>
        </row>
        <row r="899">
          <cell r="I899">
            <v>0</v>
          </cell>
        </row>
        <row r="900">
          <cell r="G900">
            <v>0</v>
          </cell>
          <cell r="H900">
            <v>0</v>
          </cell>
          <cell r="I900">
            <v>0</v>
          </cell>
        </row>
        <row r="901">
          <cell r="I901">
            <v>0</v>
          </cell>
        </row>
        <row r="902">
          <cell r="I902">
            <v>0</v>
          </cell>
        </row>
        <row r="903">
          <cell r="G903">
            <v>0</v>
          </cell>
          <cell r="H903">
            <v>0</v>
          </cell>
          <cell r="I903">
            <v>0</v>
          </cell>
        </row>
        <row r="904">
          <cell r="I904">
            <v>0</v>
          </cell>
        </row>
        <row r="905">
          <cell r="I905">
            <v>0</v>
          </cell>
        </row>
        <row r="906">
          <cell r="G906">
            <v>0</v>
          </cell>
          <cell r="H906">
            <v>0</v>
          </cell>
          <cell r="I906">
            <v>0</v>
          </cell>
        </row>
        <row r="907">
          <cell r="I907">
            <v>0</v>
          </cell>
        </row>
        <row r="908">
          <cell r="G908">
            <v>0</v>
          </cell>
          <cell r="H908">
            <v>0</v>
          </cell>
          <cell r="I908">
            <v>0</v>
          </cell>
        </row>
        <row r="909">
          <cell r="I909">
            <v>0</v>
          </cell>
        </row>
        <row r="910">
          <cell r="D910" t="str">
            <v>03.1.03</v>
          </cell>
          <cell r="G910">
            <v>448000</v>
          </cell>
          <cell r="H910">
            <v>0</v>
          </cell>
          <cell r="I910">
            <v>448000</v>
          </cell>
        </row>
        <row r="911">
          <cell r="G911">
            <v>448000</v>
          </cell>
          <cell r="H911">
            <v>0</v>
          </cell>
          <cell r="I911">
            <v>448000</v>
          </cell>
        </row>
        <row r="912">
          <cell r="G912">
            <v>448000</v>
          </cell>
          <cell r="I912">
            <v>448000</v>
          </cell>
        </row>
        <row r="913">
          <cell r="G913">
            <v>0</v>
          </cell>
          <cell r="H913">
            <v>0</v>
          </cell>
          <cell r="I913">
            <v>0</v>
          </cell>
        </row>
        <row r="914">
          <cell r="I914">
            <v>0</v>
          </cell>
        </row>
        <row r="915">
          <cell r="I915">
            <v>0</v>
          </cell>
        </row>
        <row r="916">
          <cell r="G916">
            <v>0</v>
          </cell>
          <cell r="H916">
            <v>0</v>
          </cell>
          <cell r="I916">
            <v>0</v>
          </cell>
        </row>
        <row r="917">
          <cell r="I917">
            <v>0</v>
          </cell>
        </row>
        <row r="918">
          <cell r="G918">
            <v>0</v>
          </cell>
          <cell r="H918">
            <v>0</v>
          </cell>
          <cell r="I918">
            <v>0</v>
          </cell>
        </row>
        <row r="919">
          <cell r="I919">
            <v>0</v>
          </cell>
        </row>
        <row r="920">
          <cell r="G920">
            <v>0</v>
          </cell>
          <cell r="H920">
            <v>0</v>
          </cell>
          <cell r="I920">
            <v>0</v>
          </cell>
        </row>
        <row r="921">
          <cell r="I921">
            <v>0</v>
          </cell>
        </row>
        <row r="922">
          <cell r="D922" t="str">
            <v>40.9.00</v>
          </cell>
          <cell r="G922">
            <v>0</v>
          </cell>
          <cell r="H922">
            <v>0</v>
          </cell>
          <cell r="I922">
            <v>0</v>
          </cell>
        </row>
        <row r="923">
          <cell r="G923">
            <v>0</v>
          </cell>
          <cell r="H923">
            <v>0</v>
          </cell>
          <cell r="I923">
            <v>0</v>
          </cell>
        </row>
        <row r="924">
          <cell r="I924">
            <v>0</v>
          </cell>
        </row>
        <row r="925">
          <cell r="G925">
            <v>0</v>
          </cell>
          <cell r="H925">
            <v>0</v>
          </cell>
          <cell r="I925">
            <v>0</v>
          </cell>
        </row>
        <row r="926">
          <cell r="I926">
            <v>0</v>
          </cell>
        </row>
        <row r="927">
          <cell r="G927">
            <v>0</v>
          </cell>
          <cell r="H927">
            <v>0</v>
          </cell>
          <cell r="I927">
            <v>0</v>
          </cell>
        </row>
        <row r="928">
          <cell r="D928" t="str">
            <v>03.0.00</v>
          </cell>
          <cell r="G928">
            <v>0</v>
          </cell>
          <cell r="H928">
            <v>0</v>
          </cell>
          <cell r="I928">
            <v>0</v>
          </cell>
        </row>
        <row r="929">
          <cell r="D929" t="str">
            <v>03.1.00</v>
          </cell>
          <cell r="G929">
            <v>0</v>
          </cell>
          <cell r="H929">
            <v>0</v>
          </cell>
          <cell r="I929">
            <v>0</v>
          </cell>
        </row>
        <row r="930">
          <cell r="D930" t="str">
            <v>03.1.01</v>
          </cell>
          <cell r="G930">
            <v>0</v>
          </cell>
          <cell r="H930">
            <v>0</v>
          </cell>
          <cell r="I930">
            <v>0</v>
          </cell>
        </row>
        <row r="931">
          <cell r="G931">
            <v>0</v>
          </cell>
          <cell r="H931">
            <v>0</v>
          </cell>
          <cell r="I931">
            <v>0</v>
          </cell>
        </row>
        <row r="932">
          <cell r="I932">
            <v>0</v>
          </cell>
        </row>
        <row r="933">
          <cell r="G933">
            <v>0</v>
          </cell>
          <cell r="H933">
            <v>0</v>
          </cell>
          <cell r="I933">
            <v>0</v>
          </cell>
        </row>
        <row r="934">
          <cell r="I934">
            <v>0</v>
          </cell>
        </row>
        <row r="935">
          <cell r="G935">
            <v>0</v>
          </cell>
          <cell r="H935">
            <v>0</v>
          </cell>
          <cell r="I935">
            <v>0</v>
          </cell>
        </row>
        <row r="936">
          <cell r="I936">
            <v>0</v>
          </cell>
        </row>
        <row r="937">
          <cell r="G937">
            <v>0</v>
          </cell>
          <cell r="H937">
            <v>0</v>
          </cell>
          <cell r="I937">
            <v>0</v>
          </cell>
        </row>
        <row r="938">
          <cell r="I938">
            <v>0</v>
          </cell>
        </row>
        <row r="939">
          <cell r="G939">
            <v>0</v>
          </cell>
          <cell r="H939">
            <v>0</v>
          </cell>
          <cell r="I939">
            <v>0</v>
          </cell>
        </row>
        <row r="940">
          <cell r="I940">
            <v>0</v>
          </cell>
        </row>
        <row r="941">
          <cell r="I941">
            <v>0</v>
          </cell>
        </row>
        <row r="942">
          <cell r="G942">
            <v>0</v>
          </cell>
          <cell r="H942">
            <v>0</v>
          </cell>
          <cell r="I942">
            <v>0</v>
          </cell>
        </row>
        <row r="943">
          <cell r="I943">
            <v>0</v>
          </cell>
        </row>
        <row r="944">
          <cell r="G944">
            <v>0</v>
          </cell>
          <cell r="H944">
            <v>0</v>
          </cell>
          <cell r="I944">
            <v>0</v>
          </cell>
        </row>
        <row r="945">
          <cell r="I945">
            <v>0</v>
          </cell>
        </row>
        <row r="946">
          <cell r="I946">
            <v>0</v>
          </cell>
        </row>
        <row r="947">
          <cell r="G947">
            <v>0</v>
          </cell>
          <cell r="H947">
            <v>0</v>
          </cell>
          <cell r="I947">
            <v>0</v>
          </cell>
        </row>
        <row r="948">
          <cell r="I948">
            <v>0</v>
          </cell>
        </row>
        <row r="949">
          <cell r="G949">
            <v>0</v>
          </cell>
          <cell r="H949">
            <v>0</v>
          </cell>
          <cell r="I949">
            <v>0</v>
          </cell>
        </row>
        <row r="950">
          <cell r="I950">
            <v>0</v>
          </cell>
        </row>
        <row r="951">
          <cell r="I951">
            <v>0</v>
          </cell>
        </row>
        <row r="952">
          <cell r="D952" t="str">
            <v>03.1.03</v>
          </cell>
          <cell r="G952">
            <v>0</v>
          </cell>
          <cell r="H952">
            <v>0</v>
          </cell>
          <cell r="I952">
            <v>0</v>
          </cell>
        </row>
        <row r="953">
          <cell r="G953">
            <v>0</v>
          </cell>
          <cell r="H953">
            <v>0</v>
          </cell>
          <cell r="I953">
            <v>0</v>
          </cell>
        </row>
        <row r="954">
          <cell r="I954">
            <v>0</v>
          </cell>
        </row>
        <row r="955">
          <cell r="D955" t="str">
            <v>03.1.Р1</v>
          </cell>
          <cell r="G955">
            <v>0</v>
          </cell>
          <cell r="H955">
            <v>0</v>
          </cell>
          <cell r="I955">
            <v>0</v>
          </cell>
        </row>
        <row r="956">
          <cell r="G956">
            <v>0</v>
          </cell>
          <cell r="H956">
            <v>0</v>
          </cell>
          <cell r="I956">
            <v>0</v>
          </cell>
        </row>
        <row r="957">
          <cell r="I957">
            <v>0</v>
          </cell>
        </row>
        <row r="958">
          <cell r="G958">
            <v>0</v>
          </cell>
          <cell r="H958">
            <v>0</v>
          </cell>
          <cell r="I958">
            <v>0</v>
          </cell>
        </row>
        <row r="959">
          <cell r="I959">
            <v>0</v>
          </cell>
        </row>
        <row r="960">
          <cell r="G960">
            <v>0</v>
          </cell>
          <cell r="H960">
            <v>0</v>
          </cell>
          <cell r="I960">
            <v>0</v>
          </cell>
        </row>
        <row r="961">
          <cell r="I961">
            <v>0</v>
          </cell>
        </row>
        <row r="962">
          <cell r="G962">
            <v>784882</v>
          </cell>
          <cell r="H962">
            <v>0</v>
          </cell>
          <cell r="I962">
            <v>784882</v>
          </cell>
        </row>
        <row r="963">
          <cell r="D963" t="str">
            <v>03.0.00</v>
          </cell>
          <cell r="G963">
            <v>784882</v>
          </cell>
          <cell r="H963">
            <v>0</v>
          </cell>
          <cell r="I963">
            <v>784882</v>
          </cell>
        </row>
        <row r="964">
          <cell r="D964" t="str">
            <v>03.1.00</v>
          </cell>
          <cell r="G964">
            <v>784882</v>
          </cell>
          <cell r="H964">
            <v>0</v>
          </cell>
          <cell r="I964">
            <v>784882</v>
          </cell>
        </row>
        <row r="965">
          <cell r="D965" t="str">
            <v>03.1.01</v>
          </cell>
          <cell r="G965">
            <v>784882</v>
          </cell>
          <cell r="H965">
            <v>0</v>
          </cell>
          <cell r="I965">
            <v>784882</v>
          </cell>
        </row>
        <row r="966">
          <cell r="G966">
            <v>569882</v>
          </cell>
          <cell r="H966">
            <v>0</v>
          </cell>
          <cell r="I966">
            <v>569882</v>
          </cell>
        </row>
        <row r="967">
          <cell r="G967">
            <v>569882</v>
          </cell>
          <cell r="I967">
            <v>569882</v>
          </cell>
        </row>
        <row r="968">
          <cell r="I968">
            <v>0</v>
          </cell>
        </row>
        <row r="969">
          <cell r="G969">
            <v>215000</v>
          </cell>
          <cell r="H969">
            <v>0</v>
          </cell>
          <cell r="I969">
            <v>215000</v>
          </cell>
        </row>
        <row r="970">
          <cell r="G970">
            <v>215000</v>
          </cell>
          <cell r="I970">
            <v>215000</v>
          </cell>
        </row>
        <row r="971">
          <cell r="G971">
            <v>0</v>
          </cell>
          <cell r="H971">
            <v>0</v>
          </cell>
          <cell r="I971">
            <v>0</v>
          </cell>
        </row>
        <row r="972">
          <cell r="I972">
            <v>0</v>
          </cell>
        </row>
        <row r="973">
          <cell r="I973">
            <v>0</v>
          </cell>
        </row>
        <row r="974">
          <cell r="I974">
            <v>0</v>
          </cell>
        </row>
        <row r="975">
          <cell r="D975" t="str">
            <v>03.1.04</v>
          </cell>
          <cell r="G975">
            <v>0</v>
          </cell>
          <cell r="H975">
            <v>0</v>
          </cell>
          <cell r="I975">
            <v>0</v>
          </cell>
        </row>
        <row r="976">
          <cell r="G976">
            <v>0</v>
          </cell>
          <cell r="H976">
            <v>0</v>
          </cell>
          <cell r="I976">
            <v>0</v>
          </cell>
        </row>
        <row r="977">
          <cell r="I977">
            <v>0</v>
          </cell>
        </row>
        <row r="978">
          <cell r="D978" t="str">
            <v>07.0.00</v>
          </cell>
          <cell r="G978">
            <v>0</v>
          </cell>
          <cell r="H978">
            <v>0</v>
          </cell>
          <cell r="I978">
            <v>0</v>
          </cell>
        </row>
        <row r="979">
          <cell r="D979" t="str">
            <v>07.1.00</v>
          </cell>
          <cell r="G979">
            <v>0</v>
          </cell>
          <cell r="H979">
            <v>0</v>
          </cell>
          <cell r="I979">
            <v>0</v>
          </cell>
        </row>
        <row r="980">
          <cell r="D980" t="str">
            <v>07.1.02</v>
          </cell>
        </row>
        <row r="981">
          <cell r="G981">
            <v>0</v>
          </cell>
          <cell r="H981">
            <v>0</v>
          </cell>
          <cell r="I981">
            <v>0</v>
          </cell>
        </row>
        <row r="982">
          <cell r="I982">
            <v>0</v>
          </cell>
        </row>
        <row r="983">
          <cell r="G983">
            <v>53608500</v>
          </cell>
          <cell r="H983">
            <v>-2331500</v>
          </cell>
          <cell r="I983">
            <v>51277000</v>
          </cell>
        </row>
        <row r="984">
          <cell r="G984">
            <v>19397000</v>
          </cell>
          <cell r="H984">
            <v>-2000000</v>
          </cell>
          <cell r="I984">
            <v>17397000</v>
          </cell>
        </row>
        <row r="985">
          <cell r="D985" t="str">
            <v>40.9.00</v>
          </cell>
          <cell r="G985">
            <v>19397000</v>
          </cell>
          <cell r="H985">
            <v>-2000000</v>
          </cell>
          <cell r="I985">
            <v>17397000</v>
          </cell>
        </row>
        <row r="986">
          <cell r="G986">
            <v>19397000</v>
          </cell>
          <cell r="H986">
            <v>-2000000</v>
          </cell>
          <cell r="I986">
            <v>17397000</v>
          </cell>
        </row>
        <row r="987">
          <cell r="G987">
            <v>17994000</v>
          </cell>
          <cell r="H987">
            <v>-2311258</v>
          </cell>
          <cell r="I987">
            <v>15682742</v>
          </cell>
        </row>
        <row r="988">
          <cell r="G988">
            <v>1403000</v>
          </cell>
          <cell r="I988">
            <v>1403000</v>
          </cell>
        </row>
        <row r="989">
          <cell r="H989">
            <v>311258</v>
          </cell>
          <cell r="I989">
            <v>311258</v>
          </cell>
        </row>
        <row r="990">
          <cell r="I990">
            <v>0</v>
          </cell>
        </row>
        <row r="991">
          <cell r="G991">
            <v>33580000</v>
          </cell>
          <cell r="H991">
            <v>0</v>
          </cell>
          <cell r="I991">
            <v>33580000</v>
          </cell>
        </row>
        <row r="992">
          <cell r="D992" t="str">
            <v>07.0.00</v>
          </cell>
          <cell r="G992">
            <v>3580000</v>
          </cell>
          <cell r="H992">
            <v>0</v>
          </cell>
          <cell r="I992">
            <v>3580000</v>
          </cell>
        </row>
        <row r="993">
          <cell r="D993" t="str">
            <v>07.1.00</v>
          </cell>
          <cell r="G993">
            <v>150000</v>
          </cell>
          <cell r="H993">
            <v>0</v>
          </cell>
          <cell r="I993">
            <v>150000</v>
          </cell>
        </row>
        <row r="994">
          <cell r="D994" t="str">
            <v>07.1.01</v>
          </cell>
          <cell r="G994">
            <v>150000</v>
          </cell>
          <cell r="H994">
            <v>0</v>
          </cell>
          <cell r="I994">
            <v>150000</v>
          </cell>
        </row>
        <row r="995">
          <cell r="G995">
            <v>150000</v>
          </cell>
          <cell r="H995">
            <v>0</v>
          </cell>
          <cell r="I995">
            <v>150000</v>
          </cell>
        </row>
        <row r="996">
          <cell r="G996">
            <v>150000</v>
          </cell>
          <cell r="I996">
            <v>150000</v>
          </cell>
        </row>
        <row r="997">
          <cell r="D997" t="str">
            <v>07.1.02</v>
          </cell>
          <cell r="G997">
            <v>0</v>
          </cell>
          <cell r="H997">
            <v>0</v>
          </cell>
          <cell r="I997">
            <v>0</v>
          </cell>
        </row>
        <row r="998">
          <cell r="G998">
            <v>0</v>
          </cell>
          <cell r="H998">
            <v>0</v>
          </cell>
          <cell r="I998">
            <v>0</v>
          </cell>
        </row>
        <row r="999">
          <cell r="I999">
            <v>0</v>
          </cell>
        </row>
        <row r="1000">
          <cell r="D1000" t="str">
            <v>07.2.00</v>
          </cell>
          <cell r="G1000">
            <v>3430000</v>
          </cell>
          <cell r="H1000">
            <v>0</v>
          </cell>
          <cell r="I1000">
            <v>3430000</v>
          </cell>
        </row>
        <row r="1001">
          <cell r="D1001" t="str">
            <v>07.2.01</v>
          </cell>
          <cell r="G1001">
            <v>3430000</v>
          </cell>
          <cell r="H1001">
            <v>0</v>
          </cell>
          <cell r="I1001">
            <v>3430000</v>
          </cell>
        </row>
        <row r="1002">
          <cell r="G1002">
            <v>3430000</v>
          </cell>
          <cell r="H1002">
            <v>0</v>
          </cell>
          <cell r="I1002">
            <v>3430000</v>
          </cell>
        </row>
        <row r="1003">
          <cell r="G1003">
            <v>3430000</v>
          </cell>
          <cell r="I1003">
            <v>3430000</v>
          </cell>
        </row>
        <row r="1004">
          <cell r="D1004" t="str">
            <v>40.9.00</v>
          </cell>
          <cell r="G1004">
            <v>30000000</v>
          </cell>
          <cell r="H1004">
            <v>0</v>
          </cell>
          <cell r="I1004">
            <v>30000000</v>
          </cell>
        </row>
        <row r="1005">
          <cell r="G1005">
            <v>0</v>
          </cell>
          <cell r="H1005">
            <v>0</v>
          </cell>
          <cell r="I1005">
            <v>0</v>
          </cell>
        </row>
        <row r="1006">
          <cell r="I1006">
            <v>0</v>
          </cell>
        </row>
        <row r="1007">
          <cell r="G1007">
            <v>30000000</v>
          </cell>
          <cell r="H1007">
            <v>0</v>
          </cell>
          <cell r="I1007">
            <v>30000000</v>
          </cell>
        </row>
        <row r="1008">
          <cell r="G1008">
            <v>28450000</v>
          </cell>
          <cell r="H1008">
            <v>-1095593</v>
          </cell>
          <cell r="I1008">
            <v>27354407</v>
          </cell>
        </row>
        <row r="1009">
          <cell r="G1009">
            <v>1550000</v>
          </cell>
          <cell r="H1009">
            <v>865593</v>
          </cell>
          <cell r="I1009">
            <v>2415593</v>
          </cell>
        </row>
        <row r="1010">
          <cell r="H1010">
            <v>230000</v>
          </cell>
          <cell r="I1010">
            <v>230000</v>
          </cell>
        </row>
        <row r="1011">
          <cell r="G1011">
            <v>331500</v>
          </cell>
          <cell r="H1011">
            <v>-331500</v>
          </cell>
          <cell r="I1011">
            <v>0</v>
          </cell>
        </row>
        <row r="1012">
          <cell r="D1012" t="str">
            <v>40.9.00</v>
          </cell>
          <cell r="G1012">
            <v>331500</v>
          </cell>
          <cell r="H1012">
            <v>-331500</v>
          </cell>
          <cell r="I1012">
            <v>0</v>
          </cell>
        </row>
        <row r="1013">
          <cell r="G1013">
            <v>331500</v>
          </cell>
          <cell r="H1013">
            <v>-331500</v>
          </cell>
          <cell r="I1013">
            <v>0</v>
          </cell>
        </row>
        <row r="1014">
          <cell r="G1014">
            <v>331500</v>
          </cell>
          <cell r="H1014">
            <v>-331500</v>
          </cell>
          <cell r="I1014">
            <v>0</v>
          </cell>
        </row>
        <row r="1015">
          <cell r="G1015">
            <v>300000</v>
          </cell>
          <cell r="H1015">
            <v>0</v>
          </cell>
          <cell r="I1015">
            <v>300000</v>
          </cell>
        </row>
        <row r="1016">
          <cell r="D1016" t="str">
            <v>99.0.00</v>
          </cell>
          <cell r="G1016">
            <v>300000</v>
          </cell>
          <cell r="H1016">
            <v>0</v>
          </cell>
          <cell r="I1016">
            <v>300000</v>
          </cell>
        </row>
        <row r="1017">
          <cell r="G1017">
            <v>300000</v>
          </cell>
          <cell r="H1017">
            <v>0</v>
          </cell>
          <cell r="I1017">
            <v>300000</v>
          </cell>
        </row>
        <row r="1018">
          <cell r="G1018">
            <v>300000</v>
          </cell>
          <cell r="I1018">
            <v>300000</v>
          </cell>
        </row>
        <row r="1019">
          <cell r="G1019">
            <v>0</v>
          </cell>
          <cell r="H1019">
            <v>0</v>
          </cell>
          <cell r="I1019">
            <v>0</v>
          </cell>
        </row>
        <row r="1020">
          <cell r="G1020">
            <v>0</v>
          </cell>
          <cell r="H1020">
            <v>0</v>
          </cell>
          <cell r="I1020">
            <v>0</v>
          </cell>
        </row>
        <row r="1021">
          <cell r="D1021" t="str">
            <v>14.0.00</v>
          </cell>
          <cell r="G1021">
            <v>0</v>
          </cell>
          <cell r="H1021">
            <v>0</v>
          </cell>
          <cell r="I1021">
            <v>0</v>
          </cell>
        </row>
        <row r="1022">
          <cell r="D1022" t="str">
            <v>14.0.01</v>
          </cell>
          <cell r="G1022">
            <v>0</v>
          </cell>
          <cell r="H1022">
            <v>0</v>
          </cell>
          <cell r="I1022">
            <v>0</v>
          </cell>
        </row>
        <row r="1023">
          <cell r="G1023">
            <v>0</v>
          </cell>
          <cell r="H1023">
            <v>0</v>
          </cell>
          <cell r="I1023">
            <v>0</v>
          </cell>
        </row>
        <row r="1024">
          <cell r="I1024">
            <v>0</v>
          </cell>
        </row>
        <row r="1025">
          <cell r="G1025">
            <v>0</v>
          </cell>
          <cell r="H1025">
            <v>0</v>
          </cell>
          <cell r="I1025">
            <v>0</v>
          </cell>
        </row>
        <row r="1026">
          <cell r="D1026" t="str">
            <v>01.0.00</v>
          </cell>
          <cell r="G1026">
            <v>0</v>
          </cell>
          <cell r="H1026">
            <v>0</v>
          </cell>
          <cell r="I1026">
            <v>0</v>
          </cell>
        </row>
        <row r="1027">
          <cell r="D1027" t="str">
            <v>01.1.00</v>
          </cell>
          <cell r="G1027">
            <v>0</v>
          </cell>
          <cell r="H1027">
            <v>0</v>
          </cell>
          <cell r="I1027">
            <v>0</v>
          </cell>
        </row>
        <row r="1028">
          <cell r="D1028" t="str">
            <v>01.1.02</v>
          </cell>
          <cell r="G1028">
            <v>0</v>
          </cell>
          <cell r="H1028">
            <v>0</v>
          </cell>
          <cell r="I1028">
            <v>0</v>
          </cell>
        </row>
        <row r="1029">
          <cell r="G1029">
            <v>0</v>
          </cell>
          <cell r="H1029">
            <v>0</v>
          </cell>
          <cell r="I1029">
            <v>0</v>
          </cell>
        </row>
        <row r="1030">
          <cell r="I1030">
            <v>0</v>
          </cell>
        </row>
        <row r="1031">
          <cell r="G1031">
            <v>0</v>
          </cell>
          <cell r="H1031">
            <v>0</v>
          </cell>
          <cell r="I1031">
            <v>0</v>
          </cell>
        </row>
        <row r="1032">
          <cell r="I1032">
            <v>0</v>
          </cell>
        </row>
        <row r="1033">
          <cell r="G1033">
            <v>0</v>
          </cell>
          <cell r="H1033">
            <v>0</v>
          </cell>
          <cell r="I1033">
            <v>0</v>
          </cell>
        </row>
        <row r="1034">
          <cell r="D1034" t="str">
            <v>40.9.00</v>
          </cell>
          <cell r="G1034">
            <v>0</v>
          </cell>
          <cell r="H1034">
            <v>0</v>
          </cell>
          <cell r="I1034">
            <v>0</v>
          </cell>
        </row>
        <row r="1035">
          <cell r="G1035">
            <v>0</v>
          </cell>
          <cell r="H1035">
            <v>0</v>
          </cell>
          <cell r="I1035">
            <v>0</v>
          </cell>
        </row>
        <row r="1036">
          <cell r="I1036">
            <v>0</v>
          </cell>
        </row>
        <row r="1037">
          <cell r="G1037">
            <v>0</v>
          </cell>
          <cell r="H1037">
            <v>0</v>
          </cell>
          <cell r="I1037">
            <v>0</v>
          </cell>
        </row>
        <row r="1038">
          <cell r="D1038" t="str">
            <v>01.0.00</v>
          </cell>
          <cell r="G1038">
            <v>0</v>
          </cell>
          <cell r="H1038">
            <v>0</v>
          </cell>
          <cell r="I1038">
            <v>0</v>
          </cell>
        </row>
        <row r="1039">
          <cell r="D1039" t="str">
            <v>01.4.00</v>
          </cell>
          <cell r="G1039">
            <v>0</v>
          </cell>
          <cell r="H1039">
            <v>0</v>
          </cell>
          <cell r="I1039">
            <v>0</v>
          </cell>
        </row>
        <row r="1040">
          <cell r="D1040" t="str">
            <v>01.4.01</v>
          </cell>
          <cell r="G1040">
            <v>0</v>
          </cell>
          <cell r="H1040">
            <v>0</v>
          </cell>
          <cell r="I1040">
            <v>0</v>
          </cell>
        </row>
        <row r="1041">
          <cell r="G1041">
            <v>0</v>
          </cell>
          <cell r="H1041">
            <v>0</v>
          </cell>
          <cell r="I1041">
            <v>0</v>
          </cell>
        </row>
        <row r="1042">
          <cell r="I1042">
            <v>0</v>
          </cell>
        </row>
        <row r="1043">
          <cell r="G1043">
            <v>0</v>
          </cell>
          <cell r="H1043">
            <v>0</v>
          </cell>
          <cell r="I1043">
            <v>0</v>
          </cell>
        </row>
        <row r="1044">
          <cell r="I1044">
            <v>0</v>
          </cell>
        </row>
        <row r="1045">
          <cell r="G1045">
            <v>0</v>
          </cell>
          <cell r="H1045">
            <v>0</v>
          </cell>
          <cell r="I1045">
            <v>0</v>
          </cell>
        </row>
        <row r="1046">
          <cell r="I1046">
            <v>0</v>
          </cell>
        </row>
        <row r="1047">
          <cell r="G1047">
            <v>0</v>
          </cell>
          <cell r="H1047">
            <v>0</v>
          </cell>
          <cell r="I1047">
            <v>0</v>
          </cell>
        </row>
        <row r="1048">
          <cell r="I1048">
            <v>0</v>
          </cell>
        </row>
        <row r="1049">
          <cell r="D1049" t="str">
            <v>01.4.A1</v>
          </cell>
          <cell r="G1049">
            <v>0</v>
          </cell>
          <cell r="H1049">
            <v>0</v>
          </cell>
          <cell r="I1049">
            <v>0</v>
          </cell>
        </row>
        <row r="1050">
          <cell r="G1050">
            <v>0</v>
          </cell>
          <cell r="H1050">
            <v>0</v>
          </cell>
          <cell r="I1050">
            <v>0</v>
          </cell>
        </row>
        <row r="1051">
          <cell r="I1051">
            <v>0</v>
          </cell>
        </row>
        <row r="1052">
          <cell r="D1052" t="str">
            <v>03.0.00</v>
          </cell>
          <cell r="G1052">
            <v>0</v>
          </cell>
          <cell r="H1052">
            <v>0</v>
          </cell>
          <cell r="I1052">
            <v>0</v>
          </cell>
        </row>
        <row r="1053">
          <cell r="D1053" t="str">
            <v>03.2.00</v>
          </cell>
          <cell r="G1053">
            <v>0</v>
          </cell>
          <cell r="H1053">
            <v>0</v>
          </cell>
          <cell r="I1053">
            <v>0</v>
          </cell>
        </row>
        <row r="1054">
          <cell r="D1054" t="str">
            <v>03.2.01</v>
          </cell>
          <cell r="G1054">
            <v>0</v>
          </cell>
          <cell r="H1054">
            <v>0</v>
          </cell>
          <cell r="I1054">
            <v>0</v>
          </cell>
        </row>
        <row r="1055">
          <cell r="G1055">
            <v>0</v>
          </cell>
          <cell r="H1055">
            <v>0</v>
          </cell>
          <cell r="I1055">
            <v>0</v>
          </cell>
        </row>
        <row r="1056">
          <cell r="I1056">
            <v>0</v>
          </cell>
        </row>
        <row r="1057">
          <cell r="D1057" t="str">
            <v>03.2.02</v>
          </cell>
          <cell r="G1057">
            <v>0</v>
          </cell>
          <cell r="H1057">
            <v>0</v>
          </cell>
          <cell r="I1057">
            <v>0</v>
          </cell>
        </row>
        <row r="1058">
          <cell r="G1058">
            <v>0</v>
          </cell>
          <cell r="H1058">
            <v>0</v>
          </cell>
          <cell r="I1058">
            <v>0</v>
          </cell>
        </row>
        <row r="1059">
          <cell r="I1059">
            <v>0</v>
          </cell>
        </row>
        <row r="1060">
          <cell r="D1060" t="str">
            <v>03.2.03</v>
          </cell>
          <cell r="G1060">
            <v>0</v>
          </cell>
          <cell r="H1060">
            <v>0</v>
          </cell>
          <cell r="I1060">
            <v>0</v>
          </cell>
        </row>
        <row r="1061">
          <cell r="G1061">
            <v>0</v>
          </cell>
          <cell r="H1061">
            <v>0</v>
          </cell>
          <cell r="I1061">
            <v>0</v>
          </cell>
        </row>
        <row r="1062">
          <cell r="I1062">
            <v>0</v>
          </cell>
        </row>
        <row r="1063">
          <cell r="G1063">
            <v>0</v>
          </cell>
          <cell r="H1063">
            <v>0</v>
          </cell>
          <cell r="I1063">
            <v>0</v>
          </cell>
        </row>
        <row r="1064">
          <cell r="D1064" t="str">
            <v>01.0.00</v>
          </cell>
          <cell r="G1064">
            <v>0</v>
          </cell>
          <cell r="H1064">
            <v>0</v>
          </cell>
          <cell r="I1064">
            <v>0</v>
          </cell>
        </row>
        <row r="1065">
          <cell r="D1065" t="str">
            <v>01.1.00</v>
          </cell>
          <cell r="G1065">
            <v>0</v>
          </cell>
          <cell r="H1065">
            <v>0</v>
          </cell>
          <cell r="I1065">
            <v>0</v>
          </cell>
        </row>
        <row r="1066">
          <cell r="D1066" t="str">
            <v>01.1.01</v>
          </cell>
          <cell r="G1066">
            <v>0</v>
          </cell>
          <cell r="H1066">
            <v>0</v>
          </cell>
          <cell r="I1066">
            <v>0</v>
          </cell>
        </row>
        <row r="1067">
          <cell r="G1067">
            <v>0</v>
          </cell>
          <cell r="H1067">
            <v>0</v>
          </cell>
          <cell r="I1067">
            <v>0</v>
          </cell>
        </row>
        <row r="1068">
          <cell r="I1068">
            <v>0</v>
          </cell>
        </row>
        <row r="1069">
          <cell r="G1069">
            <v>0</v>
          </cell>
          <cell r="H1069">
            <v>0</v>
          </cell>
          <cell r="I1069">
            <v>0</v>
          </cell>
        </row>
        <row r="1070">
          <cell r="I1070">
            <v>0</v>
          </cell>
        </row>
        <row r="1071">
          <cell r="G1071">
            <v>0</v>
          </cell>
          <cell r="H1071">
            <v>0</v>
          </cell>
          <cell r="I1071">
            <v>0</v>
          </cell>
        </row>
        <row r="1072">
          <cell r="I1072">
            <v>0</v>
          </cell>
        </row>
        <row r="1073">
          <cell r="G1073">
            <v>0</v>
          </cell>
          <cell r="H1073">
            <v>0</v>
          </cell>
          <cell r="I1073">
            <v>0</v>
          </cell>
        </row>
        <row r="1074">
          <cell r="I1074">
            <v>0</v>
          </cell>
        </row>
        <row r="1075">
          <cell r="G1075">
            <v>0</v>
          </cell>
          <cell r="H1075">
            <v>0</v>
          </cell>
          <cell r="I1075">
            <v>0</v>
          </cell>
        </row>
        <row r="1076">
          <cell r="I1076">
            <v>0</v>
          </cell>
        </row>
        <row r="1077">
          <cell r="G1077">
            <v>0</v>
          </cell>
          <cell r="H1077">
            <v>0</v>
          </cell>
          <cell r="I1077">
            <v>0</v>
          </cell>
        </row>
        <row r="1078">
          <cell r="I1078">
            <v>0</v>
          </cell>
        </row>
        <row r="1079">
          <cell r="G1079">
            <v>0</v>
          </cell>
          <cell r="H1079">
            <v>0</v>
          </cell>
          <cell r="I1079">
            <v>0</v>
          </cell>
        </row>
        <row r="1080">
          <cell r="I1080">
            <v>0</v>
          </cell>
        </row>
        <row r="1081">
          <cell r="D1081" t="str">
            <v>01.1.02</v>
          </cell>
          <cell r="G1081">
            <v>0</v>
          </cell>
          <cell r="H1081">
            <v>0</v>
          </cell>
          <cell r="I1081">
            <v>0</v>
          </cell>
        </row>
        <row r="1082">
          <cell r="G1082">
            <v>0</v>
          </cell>
          <cell r="H1082">
            <v>0</v>
          </cell>
          <cell r="I1082">
            <v>0</v>
          </cell>
        </row>
        <row r="1083">
          <cell r="I1083">
            <v>0</v>
          </cell>
        </row>
        <row r="1084">
          <cell r="G1084">
            <v>0</v>
          </cell>
          <cell r="H1084">
            <v>0</v>
          </cell>
          <cell r="I1084">
            <v>0</v>
          </cell>
        </row>
        <row r="1085">
          <cell r="I1085">
            <v>0</v>
          </cell>
        </row>
        <row r="1086">
          <cell r="D1086" t="str">
            <v>01.2.00</v>
          </cell>
          <cell r="G1086">
            <v>0</v>
          </cell>
          <cell r="H1086">
            <v>0</v>
          </cell>
          <cell r="I1086">
            <v>0</v>
          </cell>
        </row>
        <row r="1087">
          <cell r="D1087" t="str">
            <v>01.2.01</v>
          </cell>
          <cell r="G1087">
            <v>0</v>
          </cell>
          <cell r="H1087">
            <v>0</v>
          </cell>
          <cell r="I1087">
            <v>0</v>
          </cell>
        </row>
        <row r="1088">
          <cell r="G1088">
            <v>0</v>
          </cell>
          <cell r="H1088">
            <v>0</v>
          </cell>
          <cell r="I1088">
            <v>0</v>
          </cell>
        </row>
        <row r="1089">
          <cell r="I1089">
            <v>0</v>
          </cell>
        </row>
        <row r="1090">
          <cell r="G1090">
            <v>0</v>
          </cell>
          <cell r="H1090">
            <v>0</v>
          </cell>
          <cell r="I1090">
            <v>0</v>
          </cell>
        </row>
        <row r="1091">
          <cell r="I1091">
            <v>0</v>
          </cell>
        </row>
        <row r="1092">
          <cell r="D1092" t="str">
            <v>01.3.00</v>
          </cell>
          <cell r="G1092">
            <v>0</v>
          </cell>
          <cell r="H1092">
            <v>0</v>
          </cell>
          <cell r="I1092">
            <v>0</v>
          </cell>
        </row>
        <row r="1093">
          <cell r="D1093" t="str">
            <v>01.3.01</v>
          </cell>
          <cell r="G1093">
            <v>0</v>
          </cell>
          <cell r="H1093">
            <v>0</v>
          </cell>
          <cell r="I1093">
            <v>0</v>
          </cell>
        </row>
        <row r="1094">
          <cell r="G1094">
            <v>0</v>
          </cell>
          <cell r="H1094">
            <v>0</v>
          </cell>
          <cell r="I1094">
            <v>0</v>
          </cell>
        </row>
        <row r="1095">
          <cell r="I1095">
            <v>0</v>
          </cell>
        </row>
        <row r="1096">
          <cell r="D1096" t="str">
            <v>03.0.00</v>
          </cell>
          <cell r="G1096">
            <v>0</v>
          </cell>
          <cell r="H1096">
            <v>0</v>
          </cell>
          <cell r="I1096">
            <v>0</v>
          </cell>
        </row>
        <row r="1097">
          <cell r="D1097" t="str">
            <v>03.2.00</v>
          </cell>
          <cell r="G1097">
            <v>0</v>
          </cell>
          <cell r="H1097">
            <v>0</v>
          </cell>
          <cell r="I1097">
            <v>0</v>
          </cell>
        </row>
        <row r="1098">
          <cell r="D1098" t="str">
            <v>03.2.03</v>
          </cell>
          <cell r="G1098">
            <v>0</v>
          </cell>
          <cell r="H1098">
            <v>0</v>
          </cell>
          <cell r="I1098">
            <v>0</v>
          </cell>
        </row>
        <row r="1099">
          <cell r="G1099">
            <v>0</v>
          </cell>
          <cell r="H1099">
            <v>0</v>
          </cell>
          <cell r="I1099">
            <v>0</v>
          </cell>
        </row>
        <row r="1100">
          <cell r="I1100">
            <v>0</v>
          </cell>
        </row>
        <row r="1101">
          <cell r="G1101">
            <v>0</v>
          </cell>
          <cell r="H1101">
            <v>0</v>
          </cell>
          <cell r="I1101">
            <v>0</v>
          </cell>
        </row>
        <row r="1102">
          <cell r="D1102" t="str">
            <v>01.0.00</v>
          </cell>
          <cell r="G1102">
            <v>0</v>
          </cell>
          <cell r="H1102">
            <v>0</v>
          </cell>
          <cell r="I1102">
            <v>0</v>
          </cell>
        </row>
        <row r="1103">
          <cell r="D1103" t="str">
            <v>01.2.00</v>
          </cell>
          <cell r="G1103">
            <v>0</v>
          </cell>
          <cell r="H1103">
            <v>0</v>
          </cell>
          <cell r="I1103">
            <v>0</v>
          </cell>
        </row>
        <row r="1104">
          <cell r="D1104" t="str">
            <v>01.2.01</v>
          </cell>
          <cell r="G1104">
            <v>0</v>
          </cell>
          <cell r="H1104">
            <v>0</v>
          </cell>
          <cell r="I1104">
            <v>0</v>
          </cell>
        </row>
        <row r="1105">
          <cell r="G1105">
            <v>0</v>
          </cell>
          <cell r="H1105">
            <v>0</v>
          </cell>
          <cell r="I1105">
            <v>0</v>
          </cell>
        </row>
        <row r="1106">
          <cell r="I1106">
            <v>0</v>
          </cell>
        </row>
        <row r="1107">
          <cell r="D1107" t="str">
            <v>01.4.00</v>
          </cell>
          <cell r="G1107">
            <v>0</v>
          </cell>
          <cell r="H1107">
            <v>0</v>
          </cell>
          <cell r="I1107">
            <v>0</v>
          </cell>
        </row>
        <row r="1108">
          <cell r="D1108" t="str">
            <v>01.4.02</v>
          </cell>
          <cell r="G1108">
            <v>0</v>
          </cell>
          <cell r="H1108">
            <v>0</v>
          </cell>
          <cell r="I1108">
            <v>0</v>
          </cell>
        </row>
        <row r="1109">
          <cell r="G1109">
            <v>0</v>
          </cell>
          <cell r="H1109">
            <v>0</v>
          </cell>
          <cell r="I1109">
            <v>0</v>
          </cell>
        </row>
        <row r="1110">
          <cell r="I1110">
            <v>0</v>
          </cell>
        </row>
        <row r="1111">
          <cell r="G1111">
            <v>0</v>
          </cell>
          <cell r="H1111">
            <v>0</v>
          </cell>
          <cell r="I1111">
            <v>0</v>
          </cell>
        </row>
        <row r="1112">
          <cell r="I1112">
            <v>0</v>
          </cell>
        </row>
        <row r="1113">
          <cell r="G1113">
            <v>0</v>
          </cell>
          <cell r="H1113">
            <v>0</v>
          </cell>
          <cell r="I1113">
            <v>0</v>
          </cell>
        </row>
        <row r="1114">
          <cell r="I1114">
            <v>0</v>
          </cell>
        </row>
        <row r="1115">
          <cell r="G1115">
            <v>0</v>
          </cell>
          <cell r="H1115">
            <v>0</v>
          </cell>
          <cell r="I1115">
            <v>0</v>
          </cell>
        </row>
        <row r="1116">
          <cell r="I1116">
            <v>0</v>
          </cell>
        </row>
        <row r="1117">
          <cell r="G1117">
            <v>0</v>
          </cell>
          <cell r="H1117">
            <v>0</v>
          </cell>
          <cell r="I1117">
            <v>0</v>
          </cell>
        </row>
        <row r="1118">
          <cell r="I1118">
            <v>0</v>
          </cell>
        </row>
        <row r="1119">
          <cell r="G1119">
            <v>0</v>
          </cell>
          <cell r="H1119">
            <v>0</v>
          </cell>
          <cell r="I1119">
            <v>0</v>
          </cell>
        </row>
        <row r="1120">
          <cell r="I1120">
            <v>0</v>
          </cell>
        </row>
        <row r="1121">
          <cell r="G1121">
            <v>0</v>
          </cell>
          <cell r="H1121">
            <v>0</v>
          </cell>
          <cell r="I1121">
            <v>0</v>
          </cell>
        </row>
        <row r="1122">
          <cell r="I1122">
            <v>0</v>
          </cell>
        </row>
        <row r="1123">
          <cell r="G1123">
            <v>0</v>
          </cell>
          <cell r="H1123">
            <v>0</v>
          </cell>
          <cell r="I1123">
            <v>0</v>
          </cell>
        </row>
        <row r="1124">
          <cell r="I1124">
            <v>0</v>
          </cell>
        </row>
        <row r="1125">
          <cell r="G1125">
            <v>0</v>
          </cell>
          <cell r="H1125">
            <v>0</v>
          </cell>
          <cell r="I1125">
            <v>0</v>
          </cell>
        </row>
        <row r="1126">
          <cell r="I1126">
            <v>0</v>
          </cell>
        </row>
        <row r="1127">
          <cell r="G1127">
            <v>0</v>
          </cell>
          <cell r="H1127">
            <v>0</v>
          </cell>
          <cell r="I1127">
            <v>0</v>
          </cell>
        </row>
        <row r="1128">
          <cell r="I1128">
            <v>0</v>
          </cell>
        </row>
        <row r="1129">
          <cell r="G1129">
            <v>0</v>
          </cell>
          <cell r="H1129">
            <v>0</v>
          </cell>
          <cell r="I1129">
            <v>0</v>
          </cell>
        </row>
        <row r="1130">
          <cell r="I1130">
            <v>0</v>
          </cell>
        </row>
        <row r="1131">
          <cell r="G1131">
            <v>0</v>
          </cell>
          <cell r="H1131">
            <v>0</v>
          </cell>
          <cell r="I1131">
            <v>0</v>
          </cell>
        </row>
        <row r="1132">
          <cell r="I1132">
            <v>0</v>
          </cell>
        </row>
        <row r="1133">
          <cell r="G1133">
            <v>0</v>
          </cell>
          <cell r="H1133">
            <v>0</v>
          </cell>
          <cell r="I1133">
            <v>0</v>
          </cell>
        </row>
        <row r="1134">
          <cell r="I1134">
            <v>0</v>
          </cell>
        </row>
        <row r="1135">
          <cell r="D1135" t="str">
            <v>01.4.03</v>
          </cell>
          <cell r="G1135">
            <v>0</v>
          </cell>
          <cell r="H1135">
            <v>0</v>
          </cell>
          <cell r="I1135">
            <v>0</v>
          </cell>
        </row>
        <row r="1136">
          <cell r="G1136">
            <v>0</v>
          </cell>
          <cell r="H1136">
            <v>0</v>
          </cell>
          <cell r="I1136">
            <v>0</v>
          </cell>
        </row>
        <row r="1137">
          <cell r="I1137">
            <v>0</v>
          </cell>
        </row>
        <row r="1138">
          <cell r="G1138">
            <v>0</v>
          </cell>
          <cell r="H1138">
            <v>0</v>
          </cell>
          <cell r="I1138">
            <v>0</v>
          </cell>
        </row>
        <row r="1139">
          <cell r="I1139">
            <v>0</v>
          </cell>
        </row>
        <row r="1140">
          <cell r="G1140">
            <v>0</v>
          </cell>
          <cell r="H1140">
            <v>0</v>
          </cell>
          <cell r="I1140">
            <v>0</v>
          </cell>
        </row>
        <row r="1141">
          <cell r="I1141">
            <v>0</v>
          </cell>
        </row>
        <row r="1142">
          <cell r="G1142">
            <v>0</v>
          </cell>
          <cell r="H1142">
            <v>0</v>
          </cell>
          <cell r="I1142">
            <v>0</v>
          </cell>
        </row>
        <row r="1143">
          <cell r="I1143">
            <v>0</v>
          </cell>
        </row>
        <row r="1144">
          <cell r="G1144">
            <v>0</v>
          </cell>
          <cell r="H1144">
            <v>0</v>
          </cell>
          <cell r="I1144">
            <v>0</v>
          </cell>
        </row>
        <row r="1145">
          <cell r="I1145">
            <v>0</v>
          </cell>
        </row>
        <row r="1146">
          <cell r="G1146">
            <v>0</v>
          </cell>
          <cell r="H1146">
            <v>0</v>
          </cell>
          <cell r="I1146">
            <v>0</v>
          </cell>
        </row>
        <row r="1147">
          <cell r="I1147">
            <v>0</v>
          </cell>
        </row>
        <row r="1148">
          <cell r="G1148">
            <v>0</v>
          </cell>
          <cell r="H1148">
            <v>0</v>
          </cell>
          <cell r="I1148">
            <v>0</v>
          </cell>
        </row>
        <row r="1149">
          <cell r="I1149">
            <v>0</v>
          </cell>
        </row>
        <row r="1150">
          <cell r="G1150">
            <v>0</v>
          </cell>
          <cell r="H1150">
            <v>0</v>
          </cell>
          <cell r="I1150">
            <v>0</v>
          </cell>
        </row>
        <row r="1151">
          <cell r="I1151">
            <v>0</v>
          </cell>
        </row>
        <row r="1152">
          <cell r="D1152" t="str">
            <v>01.4.A1</v>
          </cell>
          <cell r="G1152">
            <v>0</v>
          </cell>
          <cell r="H1152">
            <v>0</v>
          </cell>
          <cell r="I1152">
            <v>0</v>
          </cell>
        </row>
        <row r="1153">
          <cell r="G1153">
            <v>0</v>
          </cell>
          <cell r="H1153">
            <v>0</v>
          </cell>
          <cell r="I1153">
            <v>0</v>
          </cell>
        </row>
        <row r="1154">
          <cell r="I1154">
            <v>0</v>
          </cell>
        </row>
        <row r="1155">
          <cell r="G1155">
            <v>0</v>
          </cell>
          <cell r="H1155">
            <v>0</v>
          </cell>
          <cell r="I1155">
            <v>0</v>
          </cell>
        </row>
        <row r="1156">
          <cell r="I1156">
            <v>0</v>
          </cell>
        </row>
        <row r="1157">
          <cell r="G1157">
            <v>0</v>
          </cell>
          <cell r="H1157">
            <v>0</v>
          </cell>
          <cell r="I1157">
            <v>0</v>
          </cell>
        </row>
        <row r="1158">
          <cell r="I1158">
            <v>0</v>
          </cell>
        </row>
        <row r="1159">
          <cell r="D1159" t="str">
            <v>03.0.00</v>
          </cell>
          <cell r="G1159">
            <v>0</v>
          </cell>
          <cell r="H1159">
            <v>0</v>
          </cell>
          <cell r="I1159">
            <v>0</v>
          </cell>
        </row>
        <row r="1160">
          <cell r="D1160" t="str">
            <v>03.2.00</v>
          </cell>
          <cell r="G1160">
            <v>0</v>
          </cell>
          <cell r="H1160">
            <v>0</v>
          </cell>
          <cell r="I1160">
            <v>0</v>
          </cell>
        </row>
        <row r="1161">
          <cell r="D1161" t="str">
            <v>03.2.01</v>
          </cell>
          <cell r="G1161">
            <v>0</v>
          </cell>
          <cell r="H1161">
            <v>0</v>
          </cell>
          <cell r="I1161">
            <v>0</v>
          </cell>
        </row>
        <row r="1162">
          <cell r="G1162">
            <v>0</v>
          </cell>
          <cell r="H1162">
            <v>0</v>
          </cell>
          <cell r="I1162">
            <v>0</v>
          </cell>
        </row>
        <row r="1163">
          <cell r="I1163">
            <v>0</v>
          </cell>
        </row>
        <row r="1164">
          <cell r="D1164" t="str">
            <v>03.2.02</v>
          </cell>
          <cell r="G1164">
            <v>0</v>
          </cell>
          <cell r="H1164">
            <v>0</v>
          </cell>
          <cell r="I1164">
            <v>0</v>
          </cell>
        </row>
        <row r="1165">
          <cell r="G1165">
            <v>0</v>
          </cell>
          <cell r="H1165">
            <v>0</v>
          </cell>
          <cell r="I1165">
            <v>0</v>
          </cell>
        </row>
        <row r="1166">
          <cell r="I1166">
            <v>0</v>
          </cell>
        </row>
        <row r="1167">
          <cell r="D1167" t="str">
            <v>03.2.03</v>
          </cell>
          <cell r="G1167">
            <v>0</v>
          </cell>
          <cell r="H1167">
            <v>0</v>
          </cell>
          <cell r="I1167">
            <v>0</v>
          </cell>
        </row>
        <row r="1168">
          <cell r="G1168">
            <v>0</v>
          </cell>
          <cell r="H1168">
            <v>0</v>
          </cell>
          <cell r="I1168">
            <v>0</v>
          </cell>
        </row>
        <row r="1169">
          <cell r="I1169">
            <v>0</v>
          </cell>
        </row>
        <row r="1170">
          <cell r="D1170" t="str">
            <v>04.0.00</v>
          </cell>
          <cell r="G1170">
            <v>0</v>
          </cell>
          <cell r="H1170">
            <v>0</v>
          </cell>
          <cell r="I1170">
            <v>0</v>
          </cell>
        </row>
        <row r="1171">
          <cell r="D1171" t="str">
            <v>04.0.01</v>
          </cell>
          <cell r="G1171">
            <v>0</v>
          </cell>
          <cell r="H1171">
            <v>0</v>
          </cell>
          <cell r="I1171">
            <v>0</v>
          </cell>
        </row>
        <row r="1172">
          <cell r="G1172">
            <v>0</v>
          </cell>
          <cell r="H1172">
            <v>0</v>
          </cell>
          <cell r="I1172">
            <v>0</v>
          </cell>
        </row>
        <row r="1173">
          <cell r="I1173">
            <v>0</v>
          </cell>
        </row>
        <row r="1174">
          <cell r="G1174">
            <v>0</v>
          </cell>
          <cell r="H1174">
            <v>0</v>
          </cell>
          <cell r="I1174">
            <v>0</v>
          </cell>
        </row>
        <row r="1175">
          <cell r="D1175" t="str">
            <v>01.0.00</v>
          </cell>
          <cell r="G1175">
            <v>0</v>
          </cell>
          <cell r="H1175">
            <v>0</v>
          </cell>
          <cell r="I1175">
            <v>0</v>
          </cell>
        </row>
        <row r="1176">
          <cell r="D1176" t="str">
            <v>01.4.00</v>
          </cell>
          <cell r="G1176">
            <v>0</v>
          </cell>
          <cell r="H1176">
            <v>0</v>
          </cell>
          <cell r="I1176">
            <v>0</v>
          </cell>
        </row>
        <row r="1177">
          <cell r="D1177" t="str">
            <v>01.4.04</v>
          </cell>
          <cell r="G1177">
            <v>0</v>
          </cell>
          <cell r="H1177">
            <v>0</v>
          </cell>
          <cell r="I1177">
            <v>0</v>
          </cell>
        </row>
        <row r="1178">
          <cell r="G1178">
            <v>0</v>
          </cell>
          <cell r="H1178">
            <v>0</v>
          </cell>
          <cell r="I1178">
            <v>0</v>
          </cell>
        </row>
        <row r="1179">
          <cell r="I1179">
            <v>0</v>
          </cell>
        </row>
        <row r="1180">
          <cell r="I1180">
            <v>0</v>
          </cell>
        </row>
        <row r="1181">
          <cell r="I1181">
            <v>0</v>
          </cell>
        </row>
        <row r="1182">
          <cell r="G1182">
            <v>0</v>
          </cell>
          <cell r="H1182">
            <v>0</v>
          </cell>
          <cell r="I1182">
            <v>0</v>
          </cell>
        </row>
        <row r="1183">
          <cell r="G1183">
            <v>0</v>
          </cell>
          <cell r="H1183">
            <v>0</v>
          </cell>
          <cell r="I1183">
            <v>0</v>
          </cell>
        </row>
        <row r="1184">
          <cell r="G1184">
            <v>0</v>
          </cell>
          <cell r="H1184">
            <v>0</v>
          </cell>
          <cell r="I1184">
            <v>0</v>
          </cell>
        </row>
        <row r="1185">
          <cell r="G1185">
            <v>0</v>
          </cell>
          <cell r="H1185">
            <v>0</v>
          </cell>
          <cell r="I1185">
            <v>0</v>
          </cell>
        </row>
        <row r="1186">
          <cell r="G1186">
            <v>0</v>
          </cell>
          <cell r="H1186">
            <v>0</v>
          </cell>
          <cell r="I1186">
            <v>0</v>
          </cell>
        </row>
        <row r="1187">
          <cell r="I1187">
            <v>0</v>
          </cell>
        </row>
        <row r="1188">
          <cell r="I1188">
            <v>0</v>
          </cell>
        </row>
        <row r="1189">
          <cell r="D1189" t="str">
            <v>02.0.00</v>
          </cell>
          <cell r="G1189">
            <v>0</v>
          </cell>
          <cell r="H1189">
            <v>0</v>
          </cell>
          <cell r="I1189">
            <v>0</v>
          </cell>
        </row>
        <row r="1190">
          <cell r="D1190" t="str">
            <v>02.2.00</v>
          </cell>
          <cell r="G1190">
            <v>0</v>
          </cell>
          <cell r="H1190">
            <v>0</v>
          </cell>
          <cell r="I1190">
            <v>0</v>
          </cell>
        </row>
        <row r="1191">
          <cell r="D1191" t="str">
            <v>02.2.01</v>
          </cell>
          <cell r="G1191">
            <v>0</v>
          </cell>
          <cell r="H1191">
            <v>0</v>
          </cell>
          <cell r="I1191">
            <v>0</v>
          </cell>
        </row>
        <row r="1192">
          <cell r="G1192">
            <v>0</v>
          </cell>
          <cell r="H1192">
            <v>0</v>
          </cell>
          <cell r="I1192">
            <v>0</v>
          </cell>
        </row>
        <row r="1193">
          <cell r="I1193">
            <v>0</v>
          </cell>
        </row>
        <row r="1194">
          <cell r="D1194" t="str">
            <v>03.0.00</v>
          </cell>
          <cell r="G1194">
            <v>0</v>
          </cell>
          <cell r="H1194">
            <v>0</v>
          </cell>
          <cell r="I1194">
            <v>0</v>
          </cell>
        </row>
        <row r="1195">
          <cell r="D1195" t="str">
            <v>03.2.00</v>
          </cell>
          <cell r="G1195">
            <v>0</v>
          </cell>
          <cell r="H1195">
            <v>0</v>
          </cell>
          <cell r="I1195">
            <v>0</v>
          </cell>
        </row>
        <row r="1196">
          <cell r="D1196" t="str">
            <v>03.2.03</v>
          </cell>
          <cell r="G1196">
            <v>0</v>
          </cell>
          <cell r="H1196">
            <v>0</v>
          </cell>
          <cell r="I1196">
            <v>0</v>
          </cell>
        </row>
        <row r="1197">
          <cell r="G1197">
            <v>0</v>
          </cell>
          <cell r="H1197">
            <v>0</v>
          </cell>
          <cell r="I1197">
            <v>0</v>
          </cell>
        </row>
        <row r="1198">
          <cell r="I1198">
            <v>0</v>
          </cell>
        </row>
        <row r="1199">
          <cell r="D1199" t="str">
            <v>11.0.00</v>
          </cell>
          <cell r="G1199">
            <v>0</v>
          </cell>
          <cell r="H1199">
            <v>0</v>
          </cell>
          <cell r="I1199">
            <v>0</v>
          </cell>
        </row>
        <row r="1200">
          <cell r="D1200" t="str">
            <v>11.0.01</v>
          </cell>
          <cell r="G1200">
            <v>0</v>
          </cell>
          <cell r="H1200">
            <v>0</v>
          </cell>
          <cell r="I1200">
            <v>0</v>
          </cell>
        </row>
        <row r="1201">
          <cell r="G1201">
            <v>0</v>
          </cell>
          <cell r="H1201">
            <v>0</v>
          </cell>
          <cell r="I1201">
            <v>0</v>
          </cell>
        </row>
        <row r="1202">
          <cell r="I1202">
            <v>0</v>
          </cell>
        </row>
        <row r="1203">
          <cell r="D1203" t="str">
            <v>12.0.00</v>
          </cell>
          <cell r="G1203">
            <v>0</v>
          </cell>
          <cell r="H1203">
            <v>0</v>
          </cell>
          <cell r="I1203">
            <v>0</v>
          </cell>
        </row>
        <row r="1204">
          <cell r="D1204" t="str">
            <v>12.0.01</v>
          </cell>
          <cell r="G1204">
            <v>0</v>
          </cell>
          <cell r="H1204">
            <v>0</v>
          </cell>
          <cell r="I1204">
            <v>0</v>
          </cell>
        </row>
        <row r="1205">
          <cell r="G1205">
            <v>0</v>
          </cell>
          <cell r="H1205">
            <v>0</v>
          </cell>
          <cell r="I1205">
            <v>0</v>
          </cell>
        </row>
        <row r="1206">
          <cell r="I1206">
            <v>0</v>
          </cell>
        </row>
        <row r="1207">
          <cell r="D1207" t="str">
            <v>11.0.00</v>
          </cell>
          <cell r="G1207">
            <v>0</v>
          </cell>
          <cell r="H1207">
            <v>0</v>
          </cell>
          <cell r="I1207">
            <v>0</v>
          </cell>
        </row>
        <row r="1208">
          <cell r="D1208" t="str">
            <v>11.0.02</v>
          </cell>
          <cell r="G1208">
            <v>0</v>
          </cell>
          <cell r="H1208">
            <v>0</v>
          </cell>
          <cell r="I1208">
            <v>0</v>
          </cell>
        </row>
        <row r="1209">
          <cell r="G1209">
            <v>0</v>
          </cell>
          <cell r="H1209">
            <v>0</v>
          </cell>
          <cell r="I1209">
            <v>0</v>
          </cell>
        </row>
        <row r="1210">
          <cell r="I1210">
            <v>0</v>
          </cell>
        </row>
        <row r="1211">
          <cell r="G1211">
            <v>0</v>
          </cell>
          <cell r="H1211">
            <v>0</v>
          </cell>
          <cell r="I1211">
            <v>0</v>
          </cell>
        </row>
        <row r="1212">
          <cell r="D1212" t="str">
            <v>01.0.00</v>
          </cell>
          <cell r="G1212">
            <v>0</v>
          </cell>
          <cell r="H1212">
            <v>0</v>
          </cell>
          <cell r="I1212">
            <v>0</v>
          </cell>
        </row>
        <row r="1213">
          <cell r="D1213" t="str">
            <v>01.4.00</v>
          </cell>
          <cell r="G1213">
            <v>0</v>
          </cell>
          <cell r="H1213">
            <v>0</v>
          </cell>
          <cell r="I1213">
            <v>0</v>
          </cell>
        </row>
        <row r="1214">
          <cell r="D1214" t="str">
            <v>01.4.04</v>
          </cell>
          <cell r="G1214">
            <v>0</v>
          </cell>
          <cell r="H1214">
            <v>0</v>
          </cell>
          <cell r="I1214">
            <v>0</v>
          </cell>
        </row>
        <row r="1215">
          <cell r="G1215">
            <v>0</v>
          </cell>
          <cell r="H1215">
            <v>0</v>
          </cell>
          <cell r="I1215">
            <v>0</v>
          </cell>
        </row>
        <row r="1216">
          <cell r="I1216">
            <v>0</v>
          </cell>
        </row>
        <row r="1217">
          <cell r="H1217">
            <v>308499</v>
          </cell>
          <cell r="I1217">
            <v>308499</v>
          </cell>
        </row>
        <row r="1218">
          <cell r="H1218">
            <v>308499</v>
          </cell>
          <cell r="I1218">
            <v>308499</v>
          </cell>
        </row>
        <row r="1219">
          <cell r="D1219" t="str">
            <v>01.0.00</v>
          </cell>
          <cell r="H1219">
            <v>308499</v>
          </cell>
          <cell r="I1219">
            <v>308499</v>
          </cell>
        </row>
        <row r="1220">
          <cell r="D1220" t="str">
            <v>01.4.00</v>
          </cell>
          <cell r="H1220">
            <v>308499</v>
          </cell>
          <cell r="I1220">
            <v>308499</v>
          </cell>
        </row>
        <row r="1221">
          <cell r="D1221" t="str">
            <v>01.4.04</v>
          </cell>
          <cell r="H1221">
            <v>308499</v>
          </cell>
          <cell r="I1221">
            <v>308499</v>
          </cell>
        </row>
        <row r="1222">
          <cell r="H1222">
            <v>308499</v>
          </cell>
          <cell r="I1222">
            <v>308499</v>
          </cell>
        </row>
        <row r="1223">
          <cell r="H1223">
            <v>5250</v>
          </cell>
          <cell r="I1223">
            <v>5250</v>
          </cell>
        </row>
        <row r="1224">
          <cell r="H1224">
            <v>303249</v>
          </cell>
          <cell r="I1224">
            <v>303249</v>
          </cell>
        </row>
        <row r="1225">
          <cell r="G1225">
            <v>1756369</v>
          </cell>
          <cell r="H1225">
            <v>0</v>
          </cell>
          <cell r="I1225">
            <v>1756369</v>
          </cell>
        </row>
        <row r="1226">
          <cell r="G1226">
            <v>1756369</v>
          </cell>
          <cell r="H1226">
            <v>0</v>
          </cell>
          <cell r="I1226">
            <v>1756369</v>
          </cell>
        </row>
        <row r="1227">
          <cell r="D1227" t="str">
            <v>40.9.00</v>
          </cell>
          <cell r="G1227">
            <v>1756369</v>
          </cell>
          <cell r="H1227">
            <v>0</v>
          </cell>
          <cell r="I1227">
            <v>1756369</v>
          </cell>
        </row>
        <row r="1228">
          <cell r="G1228">
            <v>684788</v>
          </cell>
          <cell r="H1228">
            <v>0</v>
          </cell>
          <cell r="I1228">
            <v>684788</v>
          </cell>
        </row>
        <row r="1229">
          <cell r="G1229">
            <v>665954</v>
          </cell>
          <cell r="I1229">
            <v>665954</v>
          </cell>
        </row>
        <row r="1230">
          <cell r="G1230">
            <v>18834</v>
          </cell>
          <cell r="I1230">
            <v>18834</v>
          </cell>
        </row>
        <row r="1231">
          <cell r="I1231">
            <v>0</v>
          </cell>
        </row>
        <row r="1232">
          <cell r="I1232">
            <v>0</v>
          </cell>
        </row>
        <row r="1233">
          <cell r="G1233">
            <v>1010341</v>
          </cell>
          <cell r="H1233">
            <v>0</v>
          </cell>
          <cell r="I1233">
            <v>1010341</v>
          </cell>
        </row>
        <row r="1234">
          <cell r="G1234">
            <v>1010341</v>
          </cell>
          <cell r="I1234">
            <v>1010341</v>
          </cell>
        </row>
        <row r="1235">
          <cell r="G1235">
            <v>61240</v>
          </cell>
          <cell r="H1235">
            <v>0</v>
          </cell>
          <cell r="I1235">
            <v>61240</v>
          </cell>
        </row>
        <row r="1236">
          <cell r="G1236">
            <v>56240</v>
          </cell>
          <cell r="I1236">
            <v>56240</v>
          </cell>
        </row>
        <row r="1237">
          <cell r="G1237">
            <v>5000</v>
          </cell>
          <cell r="I1237">
            <v>5000</v>
          </cell>
        </row>
        <row r="1238">
          <cell r="G1238">
            <v>791929811</v>
          </cell>
          <cell r="H1238">
            <v>-0.40000000037252903</v>
          </cell>
          <cell r="I1238">
            <v>791929810.60000002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01.0.00</v>
          </cell>
          <cell r="B2" t="str">
            <v>Муниципальная программа  "Развитие культуры, туризма и молодежной политики в Тутаевском муниципальном районе"</v>
          </cell>
        </row>
        <row r="3">
          <cell r="A3" t="str">
            <v>01.1.00</v>
          </cell>
          <cell r="B3" t="str">
            <v>Ведомственная  целевая  программа "Молодёжь»</v>
          </cell>
        </row>
        <row r="4">
          <cell r="A4" t="str">
            <v>01.1.01</v>
          </cell>
          <cell r="B4" t="str">
            <v>Обеспечение условий для выполнения муниципального задания на оказание услуг, выполнение работ в сфере молодежной политики</v>
          </cell>
        </row>
        <row r="5">
          <cell r="A5" t="str">
            <v>01.1.02</v>
          </cell>
          <cell r="B5" t="str">
            <v>Обеспечение качества и доступности услуг  в сфере молодежной политики</v>
          </cell>
        </row>
        <row r="6">
          <cell r="A6" t="str">
            <v>01.2.00</v>
          </cell>
          <cell r="B6" t="str">
    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    </cell>
        </row>
        <row r="7">
          <cell r="A7" t="str">
            <v>01.2.01</v>
          </cell>
          <cell r="B7" t="str">
    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    </cell>
        </row>
        <row r="8">
          <cell r="A8" t="str">
            <v>01.2.02</v>
          </cell>
          <cell r="B8" t="str">
            <v>Реализация мер по проведению комплекса работ по благоустройству памятников, мемориалов, воинских захоронений, а также прилегающих к ним территорий</v>
          </cell>
        </row>
        <row r="9">
          <cell r="A9" t="str">
            <v>01.3.00</v>
          </cell>
          <cell r="B9" t="str">
            <v>Муниципальная  целевая  программа "Комплексные меры противодействия злоупотреблению наркотиками и их незаконному обороту"</v>
          </cell>
        </row>
        <row r="10">
          <cell r="A10" t="str">
            <v>01.3.01</v>
          </cell>
          <cell r="B10" t="str">
            <v>Развитие системы профилактики немедицинского потребления наркотиков</v>
          </cell>
        </row>
        <row r="11">
          <cell r="A11" t="str">
            <v>01.3.02</v>
          </cell>
          <cell r="B11" t="str">
            <v>Модернизация системы оказания наркологической медицинской помощи</v>
          </cell>
        </row>
        <row r="12">
          <cell r="A12" t="str">
            <v>01.3.03</v>
          </cell>
          <cell r="B12" t="str">
            <v>Усиление контроля за соблюдением антинаркотического законодательства</v>
          </cell>
        </row>
        <row r="13">
          <cell r="A13" t="str">
            <v>01.4.00</v>
          </cell>
          <cell r="B13" t="str">
            <v>Ведомственная целевая программа "Сохранение и развитие культуры Тутаевского муниципального района"</v>
          </cell>
        </row>
        <row r="14">
          <cell r="A14" t="str">
            <v>01.4.01</v>
          </cell>
          <cell r="B14" t="str">
            <v>Реализация дополнительных образовательных программ в сфере культуры</v>
          </cell>
        </row>
        <row r="15">
          <cell r="A15" t="str">
            <v>01.4.02</v>
          </cell>
          <cell r="B15" t="str">
            <v>Содействие доступу граждан к культурным ценностям</v>
          </cell>
        </row>
        <row r="16">
          <cell r="A16" t="str">
            <v>01.4.03</v>
          </cell>
          <cell r="B16" t="str">
            <v>Поддержка доступа граждан к информационным библиотечным ресурсам</v>
          </cell>
        </row>
        <row r="17">
          <cell r="A17" t="str">
            <v>01.4.04</v>
          </cell>
          <cell r="B17" t="str">
            <v>Обеспечение эффективности управления системой культуры</v>
          </cell>
        </row>
        <row r="18">
          <cell r="A18" t="str">
            <v>01.4.A1</v>
          </cell>
          <cell r="B18" t="str">
            <v>Национальный проект "Культура": федеральные проекты "Культурная среда"</v>
          </cell>
        </row>
        <row r="19">
          <cell r="A19" t="str">
            <v>01.5.00</v>
          </cell>
          <cell r="B19" t="str">
            <v>Муниципальная целевая программа "Профилактика правонарушений и усиление борьбы с преступностью в Тутаевском муниципальном районе"</v>
          </cell>
        </row>
        <row r="20">
          <cell r="A20" t="str">
            <v>01.5.01</v>
          </cell>
          <cell r="B20" t="str">
            <v>Реализация мероприятий по профилактике правонарушений</v>
          </cell>
        </row>
        <row r="21">
          <cell r="A21" t="str">
            <v>01.5.02</v>
          </cell>
          <cell r="B21" t="str">
            <v>Воспрепятствование проявлениям терроризма и экстремизма</v>
          </cell>
        </row>
        <row r="22">
          <cell r="A22" t="str">
            <v>02.0.00</v>
          </cell>
          <cell r="B22" t="str">
            <v>Муниципальная программа "Развитие образования, физической культуры и спорта в Тутаевском муниципальном районе"</v>
          </cell>
        </row>
        <row r="23">
          <cell r="A23" t="str">
            <v>02.1.00</v>
          </cell>
          <cell r="B23" t="str">
            <v xml:space="preserve">Ведомственная целевая программа "Развитие отрасли образования  Тутаевского муниципального района" </v>
          </cell>
        </row>
        <row r="24">
          <cell r="A24" t="str">
            <v>02.1.01</v>
          </cell>
          <cell r="B24" t="str">
            <v>Обеспечение качества и доступности образовательных услуг в сфере дошкольного образования</v>
          </cell>
        </row>
        <row r="25">
          <cell r="A25" t="str">
            <v>02.1.02</v>
          </cell>
          <cell r="B25" t="str">
            <v>Обеспечение качества и доступности образовательных услуг в сфере общего образования</v>
          </cell>
        </row>
        <row r="26">
          <cell r="A26" t="str">
            <v>02.1.03</v>
          </cell>
          <cell r="B26" t="str">
            <v>Обеспечение качества и доступности образовательных услуг в сфере дополнительного образования</v>
          </cell>
        </row>
        <row r="27">
          <cell r="A27" t="str">
            <v>02.1.04</v>
          </cell>
          <cell r="B27" t="str">
            <v>Повышение мотивации участников образовательного процесса</v>
          </cell>
        </row>
        <row r="28">
          <cell r="A28" t="str">
            <v>02.1.05</v>
          </cell>
          <cell r="B28" t="str">
    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    </cell>
        </row>
        <row r="29">
          <cell r="A29" t="str">
            <v>02.1.06</v>
          </cell>
          <cell r="B29" t="str">
            <v>Обеспечение  качества реализации  мер по социальной поддержке детей-сирот и детей, оставшихся без попечения родителей</v>
          </cell>
        </row>
        <row r="30">
          <cell r="A30" t="str">
            <v>02.1.07</v>
          </cell>
          <cell r="B30" t="str">
            <v>Обеспечение  детей организованными формами отдыха и оздоровления</v>
          </cell>
        </row>
        <row r="31">
          <cell r="A31" t="str">
            <v>02.1.08</v>
          </cell>
          <cell r="B31" t="str">
            <v>Обеспечение компенсационных выплат</v>
          </cell>
        </row>
        <row r="32">
          <cell r="A32" t="str">
            <v>02.1.09</v>
          </cell>
          <cell r="B32" t="str">
            <v>Обеспечение эффективности управления системой образования</v>
          </cell>
        </row>
        <row r="33">
          <cell r="A33" t="str">
            <v>02.1.E1</v>
          </cell>
          <cell r="B33" t="str">
            <v>Федеральный проект "Современная школа"</v>
          </cell>
        </row>
        <row r="34">
          <cell r="A34" t="str">
            <v>02.1.E2</v>
          </cell>
          <cell r="B34" t="str">
            <v>Реализация  федерального проекта "Успех каждого ребенка"</v>
          </cell>
        </row>
        <row r="35">
          <cell r="A35" t="str">
            <v>02.2.00</v>
          </cell>
          <cell r="B35" t="str">
            <v>Муниципальная целевая программа  "Духовно-нравственное  воспитание и просвещение населения Тутаевского муниципального района "</v>
          </cell>
        </row>
        <row r="36">
          <cell r="A36" t="str">
            <v>02.2.01</v>
          </cell>
          <cell r="B36" t="str">
            <v>Реализация системы мер по подготовке, просвещению и повышению квалификации кадров в области духовно-нравственного воспитания</v>
          </cell>
        </row>
        <row r="37">
          <cell r="A37" t="str">
            <v>02.2.02</v>
          </cell>
          <cell r="B37" t="str">
            <v>Обеспечение качества и доступности образовательных услуг в сфере общего образования</v>
          </cell>
        </row>
        <row r="38">
          <cell r="A38" t="str">
            <v>02.2.03</v>
          </cell>
          <cell r="B38" t="str">
            <v>Интеграция духовно-нравственного содержания в социально-значимые проекты, реализуемые в Тутаевском муниципальном районе</v>
          </cell>
        </row>
        <row r="39">
          <cell r="A39" t="str">
            <v>02.2.04</v>
          </cell>
          <cell r="B39" t="str">
            <v>Формирование гражданской позиции, патриотических чувств, уважения и любви к прошлому, настоящему, будущему своей семьи, школы, города на основе изучения традиций православия, литературы, культурного наследия</v>
          </cell>
        </row>
        <row r="40">
          <cell r="A40" t="str">
            <v>02.3.00</v>
          </cell>
          <cell r="B40" t="str">
            <v>Муниципальная целевая программа "Развитие физической культуры и спорта в Тутаевском муниципальном районе"</v>
          </cell>
        </row>
        <row r="41">
          <cell r="A41" t="str">
            <v>02.3.01</v>
          </cell>
          <cell r="B41" t="str">
    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    </cell>
        </row>
        <row r="42">
          <cell r="A42" t="str">
            <v>02.3.02</v>
          </cell>
          <cell r="B42" t="str">
            <v>Строительство, реконструкция и капитальный ремонт спортивных сооружений</v>
          </cell>
        </row>
        <row r="43">
          <cell r="A43" t="str">
            <v>02.3.03</v>
          </cell>
          <cell r="B43" t="str">
            <v>Развитие сети плоскостных спортивных сооружений</v>
          </cell>
        </row>
        <row r="44">
          <cell r="A44" t="str">
            <v>02.3.P5</v>
          </cell>
          <cell r="B44" t="str">
            <v>Региональный проект "Спорт - норма жизни"</v>
          </cell>
        </row>
        <row r="45">
          <cell r="A45" t="str">
            <v>02.4.00</v>
          </cell>
          <cell r="B45" t="str">
            <v>Муниципальная целевая программа "Развитие физкультурно-оздоровительной и спортивно-массовой работы среди детей в возрасте от 3 до 18 лет"</v>
          </cell>
        </row>
        <row r="46">
          <cell r="A46" t="str">
            <v>02.4.01</v>
          </cell>
          <cell r="B46" t="str">
    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    </cell>
        </row>
        <row r="47">
          <cell r="A47" t="str">
            <v>02.4.02</v>
          </cell>
          <cell r="B47" t="str">
            <v>Развитие детско-юношеского спорта в спортивных школах и ДЮСШ</v>
          </cell>
        </row>
        <row r="48">
          <cell r="A48" t="str">
            <v>02.5.00</v>
          </cell>
          <cell r="B48" t="str">
            <v>Муниципальная целевая программа "Профилактика безнадзорности, правонарушений и защита прав несовершеннолетних, проживающих на территории  Тутаевского муниципального района"</v>
          </cell>
        </row>
        <row r="49">
          <cell r="A49" t="str">
            <v>02.5.01</v>
          </cell>
          <cell r="B49" t="str">
            <v>Профилактика безнадзорности и правонарушений несовершеннолетних через ранее выявление детского и семейного неблагополучия</v>
          </cell>
        </row>
        <row r="50">
          <cell r="A50" t="str">
            <v>02.5.02</v>
          </cell>
          <cell r="B50" t="str">
            <v>Создание условий для комплексной реабилитации детей, оказавшихся в трудной жизненной ситуации, и семей, находящихся в социально опасном положении</v>
          </cell>
        </row>
        <row r="51">
          <cell r="A51" t="str">
            <v>02.5.03</v>
          </cell>
          <cell r="B51" t="str">
            <v>Реализация комплекса мероприятий, направленных на профилактику безнадзорности, правонарушений и защиту прав несовершеннолетних</v>
          </cell>
        </row>
        <row r="52">
          <cell r="A52" t="str">
            <v>03.0.00</v>
          </cell>
          <cell r="B52" t="str">
            <v>Муниципальная программа "Социальная поддержка населения Тутаевского муниципального района"</v>
          </cell>
        </row>
        <row r="53">
          <cell r="A53" t="str">
            <v>03.1.00</v>
          </cell>
          <cell r="B53" t="str">
            <v>Ведомственная целевая программа "Социальная поддержка населения Тутаевского муниципального района"</v>
          </cell>
        </row>
        <row r="54">
          <cell r="A54" t="str">
            <v>03.1.01</v>
          </cell>
          <cell r="B54" t="str">
            <v>Исполнение публичных обязательств района по предоставлению выплат, пособий и компенсаций</v>
          </cell>
        </row>
        <row r="55">
          <cell r="A55" t="str">
            <v>03.1.02</v>
          </cell>
          <cell r="B55" t="str">
            <v>Предоставление социальных услуг населению тутаевского муниципального района на основе соблюдения стандартов и нормативов</v>
          </cell>
        </row>
        <row r="56">
          <cell r="A56" t="str">
            <v>03.1.03</v>
          </cell>
          <cell r="B56" t="str">
            <v>Социальная защита семей с детьми, инвалидов, ветеранов, граждан и детей, оказавшихся в трудной жизненной ситуации</v>
          </cell>
        </row>
        <row r="57">
          <cell r="A57" t="str">
            <v>03.1.04</v>
          </cell>
          <cell r="B57" t="str">
            <v>Информационное обеспечение реализации   мероприятий программы</v>
          </cell>
        </row>
        <row r="58">
          <cell r="A58" t="str">
            <v>03.1.Р1</v>
          </cell>
          <cell r="B58" t="str">
            <v>Реализация федерального проекта «Финансовая поддержка семей при рождении детей».</v>
          </cell>
        </row>
        <row r="59">
          <cell r="A59" t="str">
            <v>03.2.00</v>
          </cell>
          <cell r="B59" t="str">
            <v>Муниципальная целевая программа "Улучшение условий и охраны труда в Тутаевском муниципальном районе"</v>
          </cell>
        </row>
        <row r="60">
          <cell r="A60" t="str">
            <v>03.2.01</v>
          </cell>
          <cell r="B60" t="str">
            <v xml:space="preserve">Специальная оценка условий труда работающих в организациях, расположенных на территории Тутаевского муниципального района </v>
          </cell>
        </row>
        <row r="61">
          <cell r="A61" t="str">
            <v>03.2.02</v>
          </cell>
          <cell r="B61" t="str">
            <v>Превентивные меры, направленные на снижение производственного травматизма и профессиональной заболеваемости</v>
          </cell>
        </row>
        <row r="62">
          <cell r="A62" t="str">
            <v>03.2.03</v>
          </cell>
          <cell r="B62" t="str">
            <v>Обучение по охране труда работников организаций Тутаевского муниципального района</v>
          </cell>
        </row>
        <row r="63">
          <cell r="A63" t="str">
            <v>03.3.00</v>
          </cell>
          <cell r="B63" t="str">
            <v>Муниципальная целевая программа "Доступная среда в Тутаевском муниципальном районе"</v>
          </cell>
        </row>
        <row r="64">
          <cell r="A64" t="str">
            <v>03.3.01</v>
          </cell>
          <cell r="B64" t="str">
            <v>Обеспечение равного доступа инвалидов к приоритетным объектам и услугам в приоритетных сферах жизнедеятельности инвалидов и МГН в Тутаевском муниципальном районе</v>
          </cell>
        </row>
        <row r="65">
          <cell r="A65" t="str">
            <v>03.3.02</v>
          </cell>
          <cell r="B65" t="str">
            <v>Обеспечение равного доступа инвалидов к реабилитационным и абилитационным услугам в Тутаевском муниципальном районе</v>
          </cell>
        </row>
        <row r="66">
          <cell r="A66" t="str">
            <v>04.0.00</v>
          </cell>
          <cell r="B66" t="str">
            <v xml:space="preserve">Муниципальная программа "Обеспечение качественными коммунальными услугами населения Тутаевского муниципального района"   </v>
          </cell>
        </row>
        <row r="67">
          <cell r="A67" t="str">
            <v>04.1.00</v>
          </cell>
          <cell r="B67" t="str">
            <v>Муниципальная целевая программа "Развитие водоснабжения, водоотведения и очистки сточных вод на территории Тутаевского муниципального района"</v>
          </cell>
        </row>
        <row r="68">
          <cell r="A68" t="str">
            <v>04.1.01</v>
          </cell>
          <cell r="B68" t="str">
            <v>Гарантированное обеспечение населения питьевой водой, очистки сточных вод, охраны источников питьевого водоснабжения от загрязнений</v>
          </cell>
        </row>
        <row r="69">
          <cell r="A69" t="str">
            <v>04.2.00</v>
          </cell>
          <cell r="B69" t="str">
    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    </cell>
        </row>
        <row r="70">
          <cell r="A70" t="str">
            <v>04.2.01</v>
          </cell>
          <cell r="B70" t="str">
    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района, оплаты топливно-энергетических ресурсов</v>
          </cell>
        </row>
        <row r="71">
          <cell r="A71" t="str">
            <v>04.3.00</v>
          </cell>
          <cell r="B71" t="str">
            <v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v>
          </cell>
        </row>
        <row r="72">
          <cell r="A72" t="str">
            <v>04.3.01</v>
          </cell>
          <cell r="B72" t="str">
            <v>Повышение уровня газификации</v>
          </cell>
        </row>
        <row r="73">
          <cell r="A73" t="str">
            <v>04.3.02</v>
          </cell>
          <cell r="B73" t="str">
            <v>Модернизация  объектов коммунального назначения</v>
          </cell>
        </row>
        <row r="74">
          <cell r="A74" t="str">
            <v>04.3.03</v>
          </cell>
          <cell r="B74" t="str">
            <v>Модернизация инженерной инфраструктуры</v>
          </cell>
        </row>
        <row r="75">
          <cell r="A75" t="str">
            <v>04.4.00</v>
          </cell>
          <cell r="B75" t="str">
            <v>Муниципальная целевая программа "Развитие, ремонт и содержание муниципального жилищного фонда в Тутаевском муниципальном районе"</v>
          </cell>
        </row>
        <row r="76">
          <cell r="A76" t="str">
            <v>04.4.01</v>
          </cell>
          <cell r="B76" t="str">
            <v>Реализация мероприятий по развитию, ремонту и содержанию муниципального жилищного фонда</v>
          </cell>
        </row>
        <row r="77">
          <cell r="A77" t="str">
            <v>05.0.00</v>
          </cell>
          <cell r="B77" t="str">
            <v>Муниципальная программа "Развитие автомобильного и речного транспорта в Тутаевском муниципальном районе"</v>
          </cell>
        </row>
        <row r="78">
          <cell r="A78" t="str">
            <v>05.1.00</v>
          </cell>
          <cell r="B78" t="str">
            <v>Муниципальная целевая программа "Организация перевозок автомобильным транспортом в Тутаевском муниципальном районе"</v>
          </cell>
        </row>
        <row r="79">
          <cell r="A79" t="str">
            <v>05.1.01</v>
          </cell>
          <cell r="B79" t="str">
            <v>Организация предоставления транспортных услуг по перевозке пассажиров автомобильным транспортом, транспортом общего пользования</v>
          </cell>
        </row>
        <row r="80">
          <cell r="A80" t="str">
            <v>05.2.00</v>
          </cell>
          <cell r="B80" t="str">
            <v>Муниципальная целевая программа "Организация перевозок и развитие речного транспорта"</v>
          </cell>
        </row>
        <row r="81">
          <cell r="A81" t="str">
            <v>05.2.01</v>
          </cell>
          <cell r="B81" t="str">
            <v> Организация предоставления услуг грузопассажирской речной переправы через р. Волга в городском поселении Тутаев</v>
          </cell>
        </row>
        <row r="82">
          <cell r="A82" t="str">
            <v>06.0.00</v>
          </cell>
          <cell r="B82" t="str">
            <v>Муниципальная программа "Поддержка социальных инициатив и развитие некоммерческих организаций и объединений в Тутаевском муниципальном районе"</v>
          </cell>
        </row>
        <row r="83">
          <cell r="A83" t="str">
            <v>06.1.00</v>
          </cell>
          <cell r="B83" t="str">
            <v>Муниципальная целевая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    </cell>
        </row>
        <row r="84">
          <cell r="A84" t="str">
            <v>06.1.01</v>
          </cell>
          <cell r="B84" t="str">
            <v>Разработка нормативно правовых документов в сфере деятельности СОНКО ТМР на территории Тутаевского муниципального района</v>
          </cell>
        </row>
        <row r="85">
          <cell r="A85" t="str">
            <v>06.1.02</v>
          </cell>
          <cell r="B85" t="str">
            <v>Развитие механизмов участия СОНКО в реализации государственной политики в социальной сфере</v>
          </cell>
        </row>
        <row r="86">
          <cell r="A86" t="str">
            <v>06.1.03</v>
          </cell>
          <cell r="B86" t="str">
            <v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</v>
          </cell>
        </row>
        <row r="87">
          <cell r="A87" t="str">
            <v>06.1.04</v>
          </cell>
          <cell r="B87" t="str">
            <v>Предоставление СОНКО имущественной, информационной и консультационной поддержки</v>
          </cell>
        </row>
        <row r="88">
          <cell r="A88" t="str">
            <v>06.1.05</v>
          </cell>
          <cell r="B88" t="str">
            <v>Развитие механизмов взаимодействия органов местного самоуправления  Тутаевского муниципального района и СОНКО</v>
          </cell>
        </row>
        <row r="89">
          <cell r="A89" t="str">
            <v>06.2.00</v>
          </cell>
          <cell r="B89" t="str">
            <v>Муниципальная целевая 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    </cell>
        </row>
        <row r="90">
          <cell r="A90" t="str">
            <v>06.2.01</v>
          </cell>
          <cell r="B90" t="str">
            <v>Развитие механизмов участия садоводческих некоммерческих товариществ в реализации региональной и муниципальной политики по поддержке садоводства и огородничества на территории Тутаевского муниципального района</v>
          </cell>
        </row>
        <row r="91">
          <cell r="A91" t="str">
            <v>06.2.02</v>
          </cell>
          <cell r="B91" t="str">
            <v>Стимулирование и поддержка социально-значимых проектов и программ, реализуемых садоводческими некоммерческими товариществами на территории садоводческих товариществ Тутаевского муниципального района</v>
          </cell>
        </row>
        <row r="92">
          <cell r="A92" t="str">
            <v>06.2.03</v>
          </cell>
          <cell r="B92" t="str">
            <v>Предоставление садоводческим некоммерческим товариществам информационной и консультационной поддержки, популяризация ведения садоводства и огородничества в ТМР</v>
          </cell>
        </row>
        <row r="93">
          <cell r="A93" t="str">
            <v>07.0.00</v>
          </cell>
          <cell r="B93" t="str">
            <v>Муниципальная программа "Повышение эффективности муниципального управления в Тутаевском муниципальном районе"</v>
          </cell>
        </row>
        <row r="94">
          <cell r="A94" t="str">
            <v>07.1.00</v>
          </cell>
          <cell r="B94" t="str">
            <v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v>
          </cell>
        </row>
        <row r="95">
          <cell r="A95" t="str">
            <v>07.1.01</v>
          </cell>
          <cell r="B95" t="str">
            <v>Профессиональное развитие муниципальных служащих и повышение квалификации руководителей и сотрудников муниципальных учреждений</v>
          </cell>
        </row>
        <row r="96">
          <cell r="A96" t="str">
            <v>07.1.02</v>
          </cell>
          <cell r="B96" t="str">
    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    </cell>
        </row>
        <row r="97">
          <cell r="A97" t="str">
            <v>07.1.03</v>
          </cell>
          <cell r="B97" t="str">
            <v>Совершенствование механизмов противодействия коррупции, предупреждения и урегулирования конфликта интересов на муниципальной службе</v>
          </cell>
        </row>
        <row r="98">
          <cell r="A98" t="str">
            <v>07.1.04</v>
          </cell>
          <cell r="B98" t="str">
            <v>Формирование и использование кадрового резерва муниципальной службы</v>
          </cell>
        </row>
        <row r="99">
          <cell r="A99" t="str">
            <v>07.2.00</v>
          </cell>
          <cell r="B99" t="str">
            <v>Муниципальная целевая  программа "Информатизация управленческой деятельности Администрации Тутаевского муниципального района"</v>
          </cell>
        </row>
        <row r="100">
          <cell r="A100" t="str">
            <v>07.2.01</v>
          </cell>
          <cell r="B100" t="str">
            <v>Обеспечение сбалансированности и устойчивости бюджетной системы Тутаевского муниципального района</v>
          </cell>
        </row>
        <row r="101">
          <cell r="A101" t="str">
            <v>07.2.02</v>
          </cell>
          <cell r="B101" t="str">
            <v>Обеспечение эффективного управления муниципальным имуществом Тутаевского муниципального района, в том числе земельными ресурсами района</v>
          </cell>
        </row>
        <row r="102">
          <cell r="A102" t="str">
            <v>07.2.03</v>
          </cell>
          <cell r="B102" t="str">
            <v>Обеспечение эффективной деятельности структурных подразделений Администрации Тутаевского муниципального района</v>
          </cell>
        </row>
        <row r="103">
          <cell r="A103" t="str">
            <v>08.0.00</v>
          </cell>
          <cell r="B103" t="str">
            <v>Муниципальная программа "Экономическое и перспективное развитие территорий Тутаевского муниципального района"</v>
          </cell>
        </row>
        <row r="104">
          <cell r="A104" t="str">
            <v>08.1.00</v>
          </cell>
          <cell r="B104" t="str">
            <v>Муниципальная целевая программа "Развитие потребительского рынка Тутаевского муниципального района"</v>
          </cell>
        </row>
        <row r="105">
          <cell r="A105" t="str">
            <v>08.1.01</v>
          </cell>
          <cell r="B105" t="str">
    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    </cell>
        </row>
        <row r="106">
          <cell r="A106" t="str">
            <v>08.2.00</v>
          </cell>
          <cell r="B106" t="str">
            <v>Муниципальная целевая программа "Развитие агропромышленного комплекса в Тутаевском муниципальном районе"</v>
          </cell>
        </row>
        <row r="107">
          <cell r="A107" t="str">
            <v>08.2.01</v>
          </cell>
          <cell r="B107" t="str">
            <v>Стимулирование развития сельскохозяйственного производства</v>
          </cell>
        </row>
        <row r="108">
          <cell r="A108" t="str">
            <v>08.2.02</v>
          </cell>
          <cell r="B108" t="str">
            <v>Осуществление полномочий в части организационных мероприятий в рамках предоставления субсидий сельхозтоваропроизводителям</v>
          </cell>
        </row>
        <row r="109">
          <cell r="A109" t="str">
            <v>08.3.00</v>
          </cell>
          <cell r="B109" t="str">
            <v>Муниципальная целевая программа "Развитие предпринимательства в Тутаевском муниципальном районе"</v>
          </cell>
        </row>
        <row r="110">
          <cell r="A110" t="str">
            <v>08.3.01</v>
          </cell>
          <cell r="B110" t="str">
            <v>Популяризация роли предпринимательства, информационная, консультационная поддержка субъектов малого и среднего предпринимательства</v>
          </cell>
        </row>
        <row r="111">
          <cell r="A111" t="str">
            <v>08.3.02</v>
          </cell>
          <cell r="B111" t="str">
            <v>Содействие продвижению и росту конкурентоспособности продукции малого и среднего предпринимательства</v>
          </cell>
        </row>
        <row r="112">
          <cell r="A112" t="str">
            <v>08.3.03</v>
          </cell>
          <cell r="B112" t="str">
            <v>Развитие инфраструктуры поддержки субъектов малого и среднего предпринимательства, а также имущественная поддержка субъектов малого и среднего предпринимательства</v>
          </cell>
        </row>
        <row r="113">
          <cell r="A113" t="str">
            <v>08.3.04</v>
          </cell>
          <cell r="B113" t="str">
            <v>Обеспечение благоприятных условий для развития субъектов малого и среднего предпринимательства</v>
          </cell>
        </row>
        <row r="114">
          <cell r="A114" t="str">
            <v>08.3.05</v>
          </cell>
          <cell r="B114" t="str">
            <v>Обеспечение занятости населения и развитие самозанятости</v>
          </cell>
        </row>
        <row r="115">
          <cell r="A115" t="str">
            <v>09.0.00</v>
          </cell>
          <cell r="B115" t="str">
            <v xml:space="preserve"> Муниципальная программа "Охрана окружающей среды и природопользование в Тутаевском муниципальном районе"</v>
          </cell>
        </row>
        <row r="116">
          <cell r="A116" t="str">
            <v>09.1.00</v>
          </cell>
          <cell r="B116" t="str">
            <v>Муниципальная целевая программа "Санитарно- эпидемиологическая безопасность в Тутаевском  муниципальном районе"</v>
          </cell>
        </row>
        <row r="117">
          <cell r="A117" t="str">
            <v>09.1.01</v>
          </cell>
          <cell r="B117" t="str">
            <v>Реализация мероприятий по улучшению санитарно-гигиенического благополучия и оздоровления экологической обстановки в Тутаевском районе</v>
          </cell>
        </row>
        <row r="118">
          <cell r="A118" t="str">
            <v>09.2.00</v>
          </cell>
          <cell r="B118" t="str">
            <v>Муниципальная целевая программа "Ликвидация борщевика в Тутаевском муниципальном районе"</v>
          </cell>
        </row>
        <row r="119">
          <cell r="A119" t="str">
            <v>09.2.01</v>
          </cell>
          <cell r="B119" t="str">
            <v xml:space="preserve">Выявление и обработка земель, загрязненных борщевиком </v>
          </cell>
        </row>
        <row r="120">
          <cell r="A120" t="str">
            <v>10.0.00</v>
          </cell>
          <cell r="B120" t="str">
            <v>Муниципальная программа "Содержание  территории Тутаевского муниципального района"</v>
          </cell>
        </row>
        <row r="121">
          <cell r="A121" t="str">
            <v>10.0.01</v>
          </cell>
        </row>
        <row r="122">
          <cell r="A122" t="str">
            <v>10.1.00</v>
          </cell>
          <cell r="B122" t="str">
            <v xml:space="preserve"> Муниципальная целевая программа "Благоустройство и озеленение Тутаевского муниципального района"</v>
          </cell>
        </row>
        <row r="123">
          <cell r="A123" t="str">
            <v>10.1.01</v>
          </cell>
          <cell r="B123" t="str">
            <v>Улучшение уровня внешнего благоустройства и санитарного состояния территории Тутаевского муниципального района</v>
          </cell>
        </row>
        <row r="124">
          <cell r="A124" t="str">
            <v>10.1.02</v>
          </cell>
          <cell r="B124" t="str">
            <v>Обеспечение мероприятий по совершенствованию эстетического состояния территории</v>
          </cell>
        </row>
        <row r="125">
          <cell r="A125" t="str">
            <v>10.2.00</v>
          </cell>
          <cell r="B125" t="str">
            <v xml:space="preserve">Муниципальная целевая программа "Организация и развитие ритуальных услуг и мест захоронения в Тутаевском муниципальном районе" </v>
          </cell>
        </row>
        <row r="126">
          <cell r="A126" t="str">
            <v>10.2.01</v>
          </cell>
          <cell r="B126" t="str">
            <v>Обеспечение комплекса работ по повышению уровня благоустройства мест погребений</v>
          </cell>
        </row>
        <row r="127">
          <cell r="A127" t="str">
            <v>10.3.00</v>
          </cell>
          <cell r="B127" t="str">
            <v>Муниципальная целевая программа "Развитие сетей уличного освещения на территории  Тутаевского муниципального района"</v>
          </cell>
        </row>
        <row r="128">
          <cell r="A128" t="str">
            <v>10.3.01</v>
          </cell>
          <cell r="B128" t="str">
            <v>Приведение и поддержание освещенности улиц города в нормативном состоянии</v>
          </cell>
        </row>
        <row r="129">
          <cell r="A129" t="str">
            <v>10.3.02</v>
          </cell>
          <cell r="B129" t="str">
            <v>Модернизация линий наружного освещения города</v>
          </cell>
        </row>
        <row r="130">
          <cell r="A130" t="str">
            <v>10.3.03</v>
          </cell>
          <cell r="B130" t="str">
            <v>Снижение количества жалоб населения на некачественное освещение</v>
          </cell>
        </row>
        <row r="131">
          <cell r="A131" t="str">
            <v>10.4.00</v>
          </cell>
          <cell r="B131" t="str">
            <v>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    </cell>
        </row>
        <row r="132">
          <cell r="A132" t="str">
            <v>10.4.01</v>
          </cell>
          <cell r="B132" t="str">
            <v>Создание механизма управления потреблением энергетических ресурсов и сокращение бюджетных затрат</v>
          </cell>
        </row>
        <row r="133">
          <cell r="A133" t="str">
            <v>11.0.00</v>
          </cell>
          <cell r="B133" t="str">
            <v>Муниципальная программа "Перспективное развитие  и формирование городской среды Тутаевского муниципального района"</v>
          </cell>
        </row>
        <row r="134">
          <cell r="A134" t="str">
            <v>11.1.00</v>
          </cell>
          <cell r="B134" t="str">
            <v>Муниципальная целевая программа "Формирование  современной городской среды  Тутаевского муниципального района"</v>
          </cell>
        </row>
        <row r="135">
          <cell r="A135" t="str">
            <v>11.1.01</v>
          </cell>
          <cell r="B135" t="str">
            <v>Повышение уровня благоустройства территорий</v>
          </cell>
        </row>
        <row r="136">
          <cell r="A136" t="str">
            <v>11.1.02</v>
          </cell>
          <cell r="B136" t="str">
            <v>Реализация   проекта "Наши дворы"</v>
          </cell>
        </row>
        <row r="137">
          <cell r="A137" t="str">
            <v>11.1.F2</v>
          </cell>
          <cell r="B137" t="str">
            <v>Реализация   проекта "Формирование комфортной городской среды"</v>
          </cell>
        </row>
        <row r="138">
          <cell r="A138" t="str">
            <v>11.2.00</v>
          </cell>
          <cell r="B138" t="str">
            <v>Муниципальная целевая программа "Развитие дорожного хозяйства в Тутаевском муниципальном районе"</v>
          </cell>
        </row>
        <row r="139">
          <cell r="A139" t="str">
            <v>11.2.01</v>
          </cell>
          <cell r="B139" t="str">
            <v>Реализация мероприятий по повышению безопасности дорожного движения на автомобильных дорогах</v>
          </cell>
        </row>
        <row r="140">
          <cell r="A140" t="str">
            <v>11.2.02</v>
          </cell>
          <cell r="B140" t="str">
            <v>Реализация мероприятий по обеспечению сохранности существующей дорожной сети и выполнение работ по содержанию и ремонту автомобильных дорог</v>
          </cell>
        </row>
        <row r="141">
          <cell r="A141" t="str">
            <v>11.2.03</v>
          </cell>
          <cell r="B141" t="str">
            <v>Создание условий для развития инвестиционной привлекательности и наращивания налогового потенциала в г. Тутаеве Тутаевского муниципального района Ярославской области</v>
          </cell>
        </row>
        <row r="142">
          <cell r="A142" t="str">
            <v>11.2.R1</v>
          </cell>
          <cell r="B142" t="str">
            <v>Реализация  проекта "Дорожная сеть"</v>
          </cell>
        </row>
        <row r="143">
          <cell r="A143" t="str">
            <v>12.0.00</v>
          </cell>
          <cell r="B143" t="str">
            <v xml:space="preserve"> Муниципальная программа "Развитие архитектуры и градостроительства на территории Тутаевского муниципального района"</v>
          </cell>
        </row>
        <row r="144">
          <cell r="A144" t="str">
            <v>12.1.00</v>
          </cell>
          <cell r="B144" t="str">
            <v>Муниципальная целевая программа "Градостроительная деятельность на территории Тутаевского муниципального района"</v>
          </cell>
        </row>
        <row r="145">
          <cell r="A145" t="str">
            <v>12.1.01</v>
          </cell>
          <cell r="B145" t="str">
            <v>Подготовка градостроительной документации</v>
          </cell>
        </row>
        <row r="146">
          <cell r="A146" t="str">
            <v>12.1.02</v>
          </cell>
          <cell r="B146" t="str">
            <v>Организация хранения научно-технической документации</v>
          </cell>
        </row>
        <row r="147">
          <cell r="A147" t="str">
            <v>12.1.03</v>
          </cell>
          <cell r="B147" t="str">
            <v>Изготовление архитектурных объектов</v>
          </cell>
        </row>
        <row r="148">
          <cell r="A148" t="str">
            <v>12.2.00</v>
          </cell>
          <cell r="B148" t="str">
            <v>Муниципальная целевая программа "Сохранение, использование и популяризация объектов культурного наследия на территории Тутаевского муниципального района"</v>
          </cell>
        </row>
        <row r="149">
          <cell r="A149" t="str">
            <v>12.2.01</v>
          </cell>
          <cell r="B149" t="str">
            <v>Проведение государственной историко-культурной экспертизы</v>
          </cell>
        </row>
        <row r="150">
          <cell r="A150" t="str">
            <v>13.0.00</v>
          </cell>
          <cell r="B150" t="str">
            <v>Муниципальная программа "Обеспечение  безопасности населения Тутаевского муниципального района"</v>
          </cell>
        </row>
        <row r="151">
          <cell r="A151" t="str">
            <v>13.1.00</v>
          </cell>
          <cell r="B151" t="str">
            <v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v>
          </cell>
        </row>
        <row r="152">
          <cell r="A152" t="str">
            <v>13.1.01</v>
          </cell>
          <cell r="B152" t="str">
            <v>Мероприятия по обеспечению безопасности жителей района</v>
          </cell>
        </row>
        <row r="153">
          <cell r="A153" t="str">
            <v>13.1.02</v>
          </cell>
        </row>
        <row r="154">
          <cell r="A154" t="str">
            <v>13.2.00</v>
          </cell>
          <cell r="B154" t="str">
            <v>Муниципальная целевая программа "Обеспечение безопасности населения Тутаевского муниципального района"</v>
          </cell>
        </row>
        <row r="155">
          <cell r="A155" t="str">
            <v>13.2.01</v>
          </cell>
        </row>
        <row r="156">
          <cell r="A156" t="str">
            <v>13.2.02</v>
          </cell>
        </row>
        <row r="157">
          <cell r="A157" t="str">
            <v>13.2.03</v>
          </cell>
        </row>
        <row r="158">
          <cell r="A158" t="str">
            <v>14.0.00</v>
          </cell>
          <cell r="B158" t="str">
            <v>Муниципальная программа «Сохранение общественного здоровья  населения Тутаевского муниципального района»</v>
          </cell>
        </row>
        <row r="159">
          <cell r="A159" t="str">
            <v>14.1.00</v>
          </cell>
          <cell r="B159" t="str">
            <v>Муниципальная целевая  программа «Укрепление общественного здоровья  населения Тутаевского муниципального района»</v>
          </cell>
        </row>
        <row r="160">
          <cell r="A160" t="str">
            <v>14.1.01</v>
          </cell>
          <cell r="B160" t="str">
            <v>Реализация мероприятий по профилактике заболеваний и формированию здорового образа жизни граждан</v>
          </cell>
        </row>
        <row r="161">
          <cell r="A161" t="str">
            <v>14.1.02</v>
          </cell>
          <cell r="B161" t="str">
            <v>Реализация мероприятий по сокращению потребления алкоголя и снижению ассоциированной с ним смертности трудоспособного населени</v>
          </cell>
        </row>
        <row r="162">
          <cell r="A162" t="str">
            <v>14.1.03</v>
          </cell>
          <cell r="B162" t="str">
            <v>Проведение информационно-просветительной компании</v>
          </cell>
        </row>
        <row r="163">
          <cell r="A163" t="str">
            <v>14.1.04</v>
          </cell>
          <cell r="B163" t="str">
            <v>Санитарно-гигиеническое просвещение населения и пропаганда диспансеризации</v>
          </cell>
        </row>
        <row r="164">
          <cell r="A164" t="str">
            <v>14.1.05</v>
          </cell>
          <cell r="B164" t="str">
            <v>Разработка и внедрение корпаративных программ здороья</v>
          </cell>
        </row>
        <row r="165">
          <cell r="A165" t="str">
            <v>14.2.00</v>
          </cell>
          <cell r="B165" t="str">
            <v>Муниципальная целевая программа «Комплексные меры противодействия злоупотреблению наркотиками и их незаконному обороту»</v>
          </cell>
        </row>
        <row r="166">
          <cell r="A166" t="str">
            <v>14.2.01</v>
          </cell>
          <cell r="B166" t="str">
            <v>Развитие системы профилактики немедицинского потребления наркотиков</v>
          </cell>
        </row>
        <row r="167">
          <cell r="A167" t="str">
            <v>14.2.02</v>
          </cell>
          <cell r="B167" t="str">
            <v>Модернизация системы оказания наркологической медицинской помощи</v>
          </cell>
        </row>
        <row r="168">
          <cell r="A168" t="str">
            <v>14.2.03</v>
          </cell>
          <cell r="B168" t="str">
            <v>Усиление контроля за соблюдением антинаркотического законодательства</v>
          </cell>
        </row>
        <row r="169">
          <cell r="A169" t="str">
            <v>40.9.00</v>
          </cell>
          <cell r="B169" t="str">
            <v>Непрограммные расходы бюджета</v>
          </cell>
        </row>
        <row r="170">
          <cell r="A170" t="str">
            <v>40.9.W0</v>
          </cell>
          <cell r="B170" t="str">
            <v>Непрограммные расходы бюджета</v>
          </cell>
        </row>
        <row r="171">
          <cell r="A171" t="str">
            <v>99.0.00</v>
          </cell>
          <cell r="B171" t="str">
            <v>Межбюджетные трансферты  поселениям района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5"/>
  <sheetViews>
    <sheetView workbookViewId="0">
      <selection activeCell="F1" sqref="F1:F2"/>
    </sheetView>
  </sheetViews>
  <sheetFormatPr defaultColWidth="9.140625" defaultRowHeight="15" x14ac:dyDescent="0.25"/>
  <cols>
    <col min="1" max="1" width="8.7109375" style="1" customWidth="1"/>
    <col min="2" max="2" width="68.5703125" style="1" customWidth="1"/>
    <col min="3" max="3" width="21" style="1" customWidth="1"/>
    <col min="4" max="4" width="19.7109375" style="1" customWidth="1"/>
    <col min="5" max="5" width="15.5703125" style="1" customWidth="1"/>
    <col min="6" max="6" width="21.7109375" style="1" customWidth="1"/>
    <col min="7" max="7" width="50.7109375" style="1" customWidth="1"/>
    <col min="8" max="16384" width="9.140625" style="1"/>
  </cols>
  <sheetData>
    <row r="1" spans="1:7" ht="29.25" customHeight="1" x14ac:dyDescent="0.25">
      <c r="A1" s="173" t="s">
        <v>115</v>
      </c>
      <c r="B1" s="173" t="s">
        <v>116</v>
      </c>
      <c r="C1" s="174" t="s">
        <v>117</v>
      </c>
      <c r="D1" s="174"/>
      <c r="E1" s="174"/>
      <c r="F1" s="174" t="s">
        <v>118</v>
      </c>
      <c r="G1" s="174" t="s">
        <v>119</v>
      </c>
    </row>
    <row r="2" spans="1:7" ht="96" customHeight="1" x14ac:dyDescent="0.25">
      <c r="A2" s="173"/>
      <c r="B2" s="173"/>
      <c r="C2" s="4" t="s">
        <v>120</v>
      </c>
      <c r="D2" s="4" t="s">
        <v>126</v>
      </c>
      <c r="E2" s="4" t="s">
        <v>121</v>
      </c>
      <c r="F2" s="174"/>
      <c r="G2" s="174"/>
    </row>
    <row r="3" spans="1:7" x14ac:dyDescent="0.25">
      <c r="A3" s="37"/>
      <c r="B3" s="38" t="s">
        <v>122</v>
      </c>
      <c r="C3" s="39"/>
      <c r="D3" s="39"/>
      <c r="E3" s="40"/>
      <c r="F3" s="39"/>
      <c r="G3" s="37"/>
    </row>
    <row r="4" spans="1:7" ht="26.25" x14ac:dyDescent="0.25">
      <c r="A4" s="12" t="s">
        <v>0</v>
      </c>
      <c r="B4" s="41" t="s">
        <v>1</v>
      </c>
      <c r="C4" s="14"/>
      <c r="D4" s="14"/>
      <c r="E4" s="14"/>
      <c r="F4" s="14"/>
      <c r="G4" s="14"/>
    </row>
    <row r="5" spans="1:7" x14ac:dyDescent="0.25">
      <c r="A5" s="5" t="s">
        <v>2</v>
      </c>
      <c r="B5" s="6" t="s">
        <v>3</v>
      </c>
      <c r="C5" s="7"/>
      <c r="D5" s="7"/>
      <c r="E5" s="7"/>
      <c r="F5" s="7"/>
      <c r="G5" s="7"/>
    </row>
    <row r="6" spans="1:7" x14ac:dyDescent="0.25">
      <c r="A6" s="8"/>
      <c r="B6" s="9"/>
      <c r="C6" s="10"/>
      <c r="D6" s="10"/>
      <c r="E6" s="10"/>
      <c r="F6" s="10"/>
      <c r="G6" s="10"/>
    </row>
    <row r="7" spans="1:7" x14ac:dyDescent="0.25">
      <c r="A7" s="8"/>
      <c r="B7" s="9"/>
      <c r="C7" s="10"/>
      <c r="D7" s="10"/>
      <c r="E7" s="10"/>
      <c r="F7" s="10"/>
      <c r="G7" s="10"/>
    </row>
    <row r="8" spans="1:7" ht="39" x14ac:dyDescent="0.25">
      <c r="A8" s="5" t="s">
        <v>4</v>
      </c>
      <c r="B8" s="6" t="s">
        <v>5</v>
      </c>
      <c r="C8" s="7"/>
      <c r="D8" s="7"/>
      <c r="E8" s="7"/>
      <c r="F8" s="7"/>
      <c r="G8" s="7"/>
    </row>
    <row r="9" spans="1:7" x14ac:dyDescent="0.25">
      <c r="A9" s="8"/>
      <c r="B9" s="9"/>
      <c r="C9" s="10"/>
      <c r="D9" s="10"/>
      <c r="E9" s="10"/>
      <c r="F9" s="10"/>
      <c r="G9" s="10"/>
    </row>
    <row r="10" spans="1:7" x14ac:dyDescent="0.25">
      <c r="A10" s="8"/>
      <c r="B10" s="9"/>
      <c r="C10" s="10"/>
      <c r="D10" s="10"/>
      <c r="E10" s="10"/>
      <c r="F10" s="10"/>
      <c r="G10" s="10"/>
    </row>
    <row r="11" spans="1:7" ht="26.25" x14ac:dyDescent="0.25">
      <c r="A11" s="5" t="s">
        <v>6</v>
      </c>
      <c r="B11" s="6" t="s">
        <v>7</v>
      </c>
      <c r="C11" s="7"/>
      <c r="D11" s="7"/>
      <c r="E11" s="7"/>
      <c r="F11" s="7"/>
      <c r="G11" s="7"/>
    </row>
    <row r="12" spans="1:7" x14ac:dyDescent="0.25">
      <c r="A12" s="8"/>
      <c r="B12" s="9"/>
      <c r="C12" s="10"/>
      <c r="D12" s="10"/>
      <c r="E12" s="10"/>
      <c r="F12" s="10"/>
      <c r="G12" s="10"/>
    </row>
    <row r="13" spans="1:7" x14ac:dyDescent="0.25">
      <c r="A13" s="8"/>
      <c r="B13" s="9"/>
      <c r="C13" s="10"/>
      <c r="D13" s="10"/>
      <c r="E13" s="10"/>
      <c r="F13" s="10"/>
      <c r="G13" s="10"/>
    </row>
    <row r="14" spans="1:7" x14ac:dyDescent="0.25">
      <c r="A14" s="8"/>
      <c r="B14" s="9"/>
      <c r="C14" s="10"/>
      <c r="D14" s="10"/>
      <c r="E14" s="10"/>
      <c r="F14" s="10"/>
      <c r="G14" s="10"/>
    </row>
    <row r="15" spans="1:7" s="2" customFormat="1" ht="25.5" x14ac:dyDescent="0.25">
      <c r="A15" s="5" t="s">
        <v>8</v>
      </c>
      <c r="B15" s="11" t="s">
        <v>9</v>
      </c>
      <c r="C15" s="7"/>
      <c r="D15" s="7"/>
      <c r="E15" s="7"/>
      <c r="F15" s="7"/>
      <c r="G15" s="7"/>
    </row>
    <row r="16" spans="1:7" x14ac:dyDescent="0.25">
      <c r="A16" s="8"/>
      <c r="B16" s="9"/>
      <c r="C16" s="10"/>
      <c r="D16" s="10"/>
      <c r="E16" s="10"/>
      <c r="F16" s="10"/>
      <c r="G16" s="10"/>
    </row>
    <row r="17" spans="1:7" x14ac:dyDescent="0.25">
      <c r="A17" s="8"/>
      <c r="B17" s="9"/>
      <c r="C17" s="10"/>
      <c r="D17" s="10"/>
      <c r="E17" s="10"/>
      <c r="F17" s="10"/>
      <c r="G17" s="10"/>
    </row>
    <row r="18" spans="1:7" x14ac:dyDescent="0.25">
      <c r="A18" s="8"/>
      <c r="B18" s="9"/>
      <c r="C18" s="10"/>
      <c r="D18" s="10"/>
      <c r="E18" s="10"/>
      <c r="F18" s="10"/>
      <c r="G18" s="10"/>
    </row>
    <row r="19" spans="1:7" x14ac:dyDescent="0.25">
      <c r="A19" s="8"/>
      <c r="B19" s="9"/>
      <c r="C19" s="10"/>
      <c r="D19" s="10"/>
      <c r="E19" s="10"/>
      <c r="F19" s="10"/>
      <c r="G19" s="10"/>
    </row>
    <row r="20" spans="1:7" x14ac:dyDescent="0.25">
      <c r="A20" s="8"/>
      <c r="B20" s="9"/>
      <c r="C20" s="10"/>
      <c r="D20" s="10"/>
      <c r="E20" s="10"/>
      <c r="F20" s="10"/>
      <c r="G20" s="10"/>
    </row>
    <row r="21" spans="1:7" ht="26.25" x14ac:dyDescent="0.25">
      <c r="A21" s="12" t="s">
        <v>10</v>
      </c>
      <c r="B21" s="13" t="s">
        <v>11</v>
      </c>
      <c r="C21" s="14"/>
      <c r="D21" s="14"/>
      <c r="E21" s="14"/>
      <c r="F21" s="14"/>
      <c r="G21" s="14"/>
    </row>
    <row r="22" spans="1:7" ht="26.25" x14ac:dyDescent="0.25">
      <c r="A22" s="5" t="s">
        <v>12</v>
      </c>
      <c r="B22" s="6" t="s">
        <v>13</v>
      </c>
      <c r="C22" s="7"/>
      <c r="D22" s="7"/>
      <c r="E22" s="7"/>
      <c r="F22" s="7"/>
      <c r="G22" s="7"/>
    </row>
    <row r="23" spans="1:7" x14ac:dyDescent="0.25">
      <c r="A23" s="8"/>
      <c r="B23" s="9"/>
      <c r="C23" s="10"/>
      <c r="D23" s="10"/>
      <c r="E23" s="10"/>
      <c r="F23" s="10"/>
      <c r="G23" s="10"/>
    </row>
    <row r="24" spans="1:7" x14ac:dyDescent="0.25">
      <c r="A24" s="8"/>
      <c r="B24" s="9"/>
      <c r="C24" s="10"/>
      <c r="D24" s="10"/>
      <c r="E24" s="10"/>
      <c r="F24" s="10"/>
      <c r="G24" s="10"/>
    </row>
    <row r="25" spans="1:7" x14ac:dyDescent="0.25">
      <c r="A25" s="8"/>
      <c r="B25" s="9"/>
      <c r="C25" s="10"/>
      <c r="D25" s="10"/>
      <c r="E25" s="10"/>
      <c r="F25" s="10"/>
      <c r="G25" s="10"/>
    </row>
    <row r="26" spans="1:7" x14ac:dyDescent="0.25">
      <c r="A26" s="8"/>
      <c r="B26" s="9"/>
      <c r="C26" s="10"/>
      <c r="D26" s="10"/>
      <c r="E26" s="10"/>
      <c r="F26" s="10"/>
      <c r="G26" s="10"/>
    </row>
    <row r="27" spans="1:7" x14ac:dyDescent="0.25">
      <c r="A27" s="8"/>
      <c r="B27" s="9"/>
      <c r="C27" s="10"/>
      <c r="D27" s="10"/>
      <c r="E27" s="10"/>
      <c r="F27" s="10"/>
      <c r="G27" s="10"/>
    </row>
    <row r="28" spans="1:7" x14ac:dyDescent="0.25">
      <c r="A28" s="8"/>
      <c r="B28" s="9"/>
      <c r="C28" s="10"/>
      <c r="D28" s="10"/>
      <c r="E28" s="10"/>
      <c r="F28" s="10"/>
      <c r="G28" s="10"/>
    </row>
    <row r="29" spans="1:7" x14ac:dyDescent="0.25">
      <c r="A29" s="8"/>
      <c r="B29" s="9"/>
      <c r="C29" s="10"/>
      <c r="D29" s="10"/>
      <c r="E29" s="10"/>
      <c r="F29" s="10"/>
      <c r="G29" s="10"/>
    </row>
    <row r="30" spans="1:7" x14ac:dyDescent="0.25">
      <c r="A30" s="8"/>
      <c r="B30" s="9"/>
      <c r="C30" s="10"/>
      <c r="D30" s="10"/>
      <c r="E30" s="10"/>
      <c r="F30" s="10"/>
      <c r="G30" s="10"/>
    </row>
    <row r="31" spans="1:7" x14ac:dyDescent="0.25">
      <c r="A31" s="8"/>
      <c r="B31" s="9"/>
      <c r="C31" s="10"/>
      <c r="D31" s="10"/>
      <c r="E31" s="10"/>
      <c r="F31" s="10"/>
      <c r="G31" s="10"/>
    </row>
    <row r="32" spans="1:7" x14ac:dyDescent="0.25">
      <c r="A32" s="8"/>
      <c r="B32" s="9"/>
      <c r="C32" s="10"/>
      <c r="D32" s="10"/>
      <c r="E32" s="10"/>
      <c r="F32" s="10"/>
      <c r="G32" s="10"/>
    </row>
    <row r="33" spans="1:7" x14ac:dyDescent="0.25">
      <c r="A33" s="8"/>
      <c r="B33" s="9"/>
      <c r="C33" s="10"/>
      <c r="D33" s="10"/>
      <c r="E33" s="10"/>
      <c r="F33" s="10"/>
      <c r="G33" s="10"/>
    </row>
    <row r="34" spans="1:7" s="2" customFormat="1" ht="26.25" x14ac:dyDescent="0.25">
      <c r="A34" s="5" t="s">
        <v>14</v>
      </c>
      <c r="B34" s="6" t="s">
        <v>15</v>
      </c>
      <c r="C34" s="7"/>
      <c r="D34" s="7"/>
      <c r="E34" s="7"/>
      <c r="F34" s="7"/>
      <c r="G34" s="7"/>
    </row>
    <row r="35" spans="1:7" x14ac:dyDescent="0.25">
      <c r="A35" s="8"/>
      <c r="B35" s="9"/>
      <c r="C35" s="10"/>
      <c r="D35" s="10"/>
      <c r="E35" s="10"/>
      <c r="F35" s="10"/>
      <c r="G35" s="10"/>
    </row>
    <row r="36" spans="1:7" x14ac:dyDescent="0.25">
      <c r="A36" s="8"/>
      <c r="B36" s="15"/>
      <c r="C36" s="10"/>
      <c r="D36" s="10"/>
      <c r="E36" s="10"/>
      <c r="F36" s="10"/>
      <c r="G36" s="10"/>
    </row>
    <row r="37" spans="1:7" x14ac:dyDescent="0.25">
      <c r="A37" s="8"/>
      <c r="B37" s="9"/>
      <c r="C37" s="10"/>
      <c r="D37" s="10"/>
      <c r="E37" s="10"/>
      <c r="F37" s="10"/>
      <c r="G37" s="10"/>
    </row>
    <row r="38" spans="1:7" x14ac:dyDescent="0.25">
      <c r="A38" s="16"/>
      <c r="B38" s="9"/>
      <c r="C38" s="10"/>
      <c r="D38" s="10"/>
      <c r="E38" s="10"/>
      <c r="F38" s="10"/>
      <c r="G38" s="10"/>
    </row>
    <row r="39" spans="1:7" ht="26.25" x14ac:dyDescent="0.25">
      <c r="A39" s="17" t="s">
        <v>16</v>
      </c>
      <c r="B39" s="6" t="s">
        <v>17</v>
      </c>
      <c r="C39" s="7"/>
      <c r="D39" s="7"/>
      <c r="E39" s="7"/>
      <c r="F39" s="7"/>
      <c r="G39" s="7"/>
    </row>
    <row r="40" spans="1:7" x14ac:dyDescent="0.25">
      <c r="A40" s="8"/>
      <c r="B40" s="9"/>
      <c r="C40" s="10"/>
      <c r="D40" s="10"/>
      <c r="E40" s="10"/>
      <c r="F40" s="10"/>
      <c r="G40" s="10"/>
    </row>
    <row r="41" spans="1:7" x14ac:dyDescent="0.25">
      <c r="A41" s="8"/>
      <c r="B41" s="9"/>
      <c r="C41" s="10"/>
      <c r="D41" s="10"/>
      <c r="E41" s="10"/>
      <c r="F41" s="10"/>
      <c r="G41" s="10"/>
    </row>
    <row r="42" spans="1:7" x14ac:dyDescent="0.25">
      <c r="A42" s="8"/>
      <c r="B42" s="9"/>
      <c r="C42" s="10"/>
      <c r="D42" s="10"/>
      <c r="E42" s="10"/>
      <c r="F42" s="10"/>
      <c r="G42" s="10"/>
    </row>
    <row r="43" spans="1:7" x14ac:dyDescent="0.25">
      <c r="A43" s="8"/>
      <c r="B43" s="9"/>
      <c r="C43" s="10"/>
      <c r="D43" s="10"/>
      <c r="E43" s="10"/>
      <c r="F43" s="10"/>
      <c r="G43" s="10"/>
    </row>
    <row r="44" spans="1:7" ht="26.25" x14ac:dyDescent="0.25">
      <c r="A44" s="5" t="s">
        <v>18</v>
      </c>
      <c r="B44" s="6" t="s">
        <v>19</v>
      </c>
      <c r="C44" s="7"/>
      <c r="D44" s="7"/>
      <c r="E44" s="7"/>
      <c r="F44" s="7"/>
      <c r="G44" s="7"/>
    </row>
    <row r="45" spans="1:7" x14ac:dyDescent="0.25">
      <c r="A45" s="8"/>
      <c r="B45" s="9"/>
      <c r="C45" s="10"/>
      <c r="D45" s="10"/>
      <c r="E45" s="10"/>
      <c r="F45" s="10"/>
      <c r="G45" s="10"/>
    </row>
    <row r="46" spans="1:7" x14ac:dyDescent="0.25">
      <c r="A46" s="8"/>
      <c r="B46" s="9"/>
      <c r="C46" s="10"/>
      <c r="D46" s="10"/>
      <c r="E46" s="10"/>
      <c r="F46" s="10"/>
      <c r="G46" s="10"/>
    </row>
    <row r="47" spans="1:7" ht="26.25" x14ac:dyDescent="0.25">
      <c r="A47" s="12" t="s">
        <v>20</v>
      </c>
      <c r="B47" s="13" t="s">
        <v>21</v>
      </c>
      <c r="C47" s="14"/>
      <c r="D47" s="14"/>
      <c r="E47" s="14"/>
      <c r="F47" s="14"/>
      <c r="G47" s="14"/>
    </row>
    <row r="48" spans="1:7" ht="26.25" x14ac:dyDescent="0.25">
      <c r="A48" s="5" t="s">
        <v>22</v>
      </c>
      <c r="B48" s="6" t="s">
        <v>23</v>
      </c>
      <c r="C48" s="7"/>
      <c r="D48" s="7"/>
      <c r="E48" s="7"/>
      <c r="F48" s="7"/>
      <c r="G48" s="7"/>
    </row>
    <row r="49" spans="1:7" x14ac:dyDescent="0.25">
      <c r="A49" s="8"/>
      <c r="B49" s="9"/>
      <c r="C49" s="10"/>
      <c r="D49" s="10"/>
      <c r="E49" s="10"/>
      <c r="F49" s="10"/>
      <c r="G49" s="10"/>
    </row>
    <row r="50" spans="1:7" x14ac:dyDescent="0.25">
      <c r="A50" s="8"/>
      <c r="B50" s="9"/>
      <c r="C50" s="10"/>
      <c r="D50" s="10"/>
      <c r="E50" s="10"/>
      <c r="F50" s="10"/>
      <c r="G50" s="10"/>
    </row>
    <row r="51" spans="1:7" x14ac:dyDescent="0.25">
      <c r="A51" s="8"/>
      <c r="B51" s="9"/>
      <c r="C51" s="10"/>
      <c r="D51" s="10"/>
      <c r="E51" s="10"/>
      <c r="F51" s="10"/>
      <c r="G51" s="10"/>
    </row>
    <row r="52" spans="1:7" x14ac:dyDescent="0.25">
      <c r="A52" s="8"/>
      <c r="B52" s="9"/>
      <c r="C52" s="10"/>
      <c r="D52" s="10"/>
      <c r="E52" s="10"/>
      <c r="F52" s="10"/>
      <c r="G52" s="10"/>
    </row>
    <row r="53" spans="1:7" x14ac:dyDescent="0.25">
      <c r="A53" s="8"/>
      <c r="B53" s="9"/>
      <c r="C53" s="10"/>
      <c r="D53" s="10"/>
      <c r="E53" s="10"/>
      <c r="F53" s="10"/>
      <c r="G53" s="10"/>
    </row>
    <row r="54" spans="1:7" ht="26.25" x14ac:dyDescent="0.25">
      <c r="A54" s="5" t="s">
        <v>24</v>
      </c>
      <c r="B54" s="6" t="s">
        <v>25</v>
      </c>
      <c r="C54" s="7"/>
      <c r="D54" s="7"/>
      <c r="E54" s="7"/>
      <c r="F54" s="7"/>
      <c r="G54" s="7"/>
    </row>
    <row r="55" spans="1:7" x14ac:dyDescent="0.25">
      <c r="A55" s="8"/>
      <c r="B55" s="9"/>
      <c r="C55" s="10"/>
      <c r="D55" s="10"/>
      <c r="E55" s="10"/>
      <c r="F55" s="10"/>
      <c r="G55" s="10"/>
    </row>
    <row r="56" spans="1:7" x14ac:dyDescent="0.25">
      <c r="A56" s="8"/>
      <c r="B56" s="9"/>
      <c r="C56" s="10"/>
      <c r="D56" s="10"/>
      <c r="E56" s="10"/>
      <c r="F56" s="10"/>
      <c r="G56" s="10"/>
    </row>
    <row r="57" spans="1:7" x14ac:dyDescent="0.25">
      <c r="A57" s="8"/>
      <c r="B57" s="9"/>
      <c r="C57" s="10"/>
      <c r="D57" s="10"/>
      <c r="E57" s="10"/>
      <c r="F57" s="10"/>
      <c r="G57" s="10"/>
    </row>
    <row r="58" spans="1:7" ht="26.25" x14ac:dyDescent="0.25">
      <c r="A58" s="5" t="s">
        <v>26</v>
      </c>
      <c r="B58" s="6" t="s">
        <v>27</v>
      </c>
      <c r="C58" s="7"/>
      <c r="D58" s="7"/>
      <c r="E58" s="7"/>
      <c r="F58" s="7"/>
      <c r="G58" s="7"/>
    </row>
    <row r="59" spans="1:7" x14ac:dyDescent="0.25">
      <c r="A59" s="8"/>
      <c r="B59" s="9"/>
      <c r="C59" s="10"/>
      <c r="D59" s="10"/>
      <c r="E59" s="10"/>
      <c r="F59" s="10"/>
      <c r="G59" s="10"/>
    </row>
    <row r="60" spans="1:7" x14ac:dyDescent="0.25">
      <c r="A60" s="8"/>
      <c r="B60" s="9"/>
      <c r="C60" s="10"/>
      <c r="D60" s="10"/>
      <c r="E60" s="10"/>
      <c r="F60" s="10"/>
      <c r="G60" s="10"/>
    </row>
    <row r="61" spans="1:7" ht="25.5" x14ac:dyDescent="0.25">
      <c r="A61" s="12" t="s">
        <v>28</v>
      </c>
      <c r="B61" s="42" t="s">
        <v>29</v>
      </c>
      <c r="C61" s="14"/>
      <c r="D61" s="14"/>
      <c r="E61" s="14"/>
      <c r="F61" s="14"/>
      <c r="G61" s="14"/>
    </row>
    <row r="62" spans="1:7" ht="26.25" x14ac:dyDescent="0.25">
      <c r="A62" s="5" t="s">
        <v>30</v>
      </c>
      <c r="B62" s="6" t="s">
        <v>31</v>
      </c>
      <c r="C62" s="7"/>
      <c r="D62" s="7"/>
      <c r="E62" s="7"/>
      <c r="F62" s="7"/>
      <c r="G62" s="7"/>
    </row>
    <row r="63" spans="1:7" x14ac:dyDescent="0.25">
      <c r="A63" s="8"/>
      <c r="B63" s="9"/>
      <c r="C63" s="10"/>
      <c r="D63" s="10"/>
      <c r="E63" s="10"/>
      <c r="F63" s="10"/>
      <c r="G63" s="10"/>
    </row>
    <row r="64" spans="1:7" ht="39" x14ac:dyDescent="0.25">
      <c r="A64" s="5" t="s">
        <v>32</v>
      </c>
      <c r="B64" s="18" t="s">
        <v>33</v>
      </c>
      <c r="C64" s="7"/>
      <c r="D64" s="7"/>
      <c r="E64" s="7"/>
      <c r="F64" s="7"/>
      <c r="G64" s="7"/>
    </row>
    <row r="65" spans="1:7" x14ac:dyDescent="0.25">
      <c r="A65" s="8"/>
      <c r="B65" s="9"/>
      <c r="C65" s="10"/>
      <c r="D65" s="10"/>
      <c r="E65" s="10"/>
      <c r="F65" s="10"/>
      <c r="G65" s="10"/>
    </row>
    <row r="66" spans="1:7" ht="39" x14ac:dyDescent="0.25">
      <c r="A66" s="5" t="s">
        <v>34</v>
      </c>
      <c r="B66" s="6" t="s">
        <v>35</v>
      </c>
      <c r="C66" s="7"/>
      <c r="D66" s="7"/>
      <c r="E66" s="7"/>
      <c r="F66" s="7"/>
      <c r="G66" s="7"/>
    </row>
    <row r="67" spans="1:7" x14ac:dyDescent="0.25">
      <c r="A67" s="8"/>
      <c r="B67" s="9"/>
      <c r="C67" s="10"/>
      <c r="D67" s="10"/>
      <c r="E67" s="10"/>
      <c r="F67" s="10"/>
      <c r="G67" s="10"/>
    </row>
    <row r="68" spans="1:7" x14ac:dyDescent="0.25">
      <c r="A68" s="8"/>
      <c r="B68" s="19"/>
      <c r="C68" s="10"/>
      <c r="D68" s="10"/>
      <c r="E68" s="10"/>
      <c r="F68" s="10"/>
      <c r="G68" s="10"/>
    </row>
    <row r="69" spans="1:7" ht="26.25" x14ac:dyDescent="0.25">
      <c r="A69" s="5" t="s">
        <v>36</v>
      </c>
      <c r="B69" s="6" t="s">
        <v>37</v>
      </c>
      <c r="C69" s="7"/>
      <c r="D69" s="7"/>
      <c r="E69" s="7"/>
      <c r="F69" s="7"/>
      <c r="G69" s="7"/>
    </row>
    <row r="70" spans="1:7" x14ac:dyDescent="0.25">
      <c r="A70" s="8"/>
      <c r="B70" s="9"/>
      <c r="C70" s="10"/>
      <c r="D70" s="10"/>
      <c r="E70" s="10"/>
      <c r="F70" s="10"/>
      <c r="G70" s="10"/>
    </row>
    <row r="71" spans="1:7" ht="26.25" x14ac:dyDescent="0.25">
      <c r="A71" s="43" t="s">
        <v>38</v>
      </c>
      <c r="B71" s="44" t="s">
        <v>39</v>
      </c>
      <c r="C71" s="14"/>
      <c r="D71" s="14"/>
      <c r="E71" s="14"/>
      <c r="F71" s="14"/>
      <c r="G71" s="14"/>
    </row>
    <row r="72" spans="1:7" ht="26.25" x14ac:dyDescent="0.25">
      <c r="A72" s="20" t="s">
        <v>40</v>
      </c>
      <c r="B72" s="21" t="s">
        <v>41</v>
      </c>
      <c r="C72" s="7"/>
      <c r="D72" s="7"/>
      <c r="E72" s="7"/>
      <c r="F72" s="7"/>
      <c r="G72" s="7"/>
    </row>
    <row r="73" spans="1:7" x14ac:dyDescent="0.25">
      <c r="A73" s="22"/>
      <c r="B73" s="23"/>
      <c r="C73" s="10"/>
      <c r="D73" s="10"/>
      <c r="E73" s="10"/>
      <c r="F73" s="10"/>
      <c r="G73" s="10"/>
    </row>
    <row r="74" spans="1:7" ht="26.25" x14ac:dyDescent="0.25">
      <c r="A74" s="20" t="s">
        <v>42</v>
      </c>
      <c r="B74" s="21" t="s">
        <v>43</v>
      </c>
      <c r="C74" s="7"/>
      <c r="D74" s="7"/>
      <c r="E74" s="7"/>
      <c r="F74" s="7"/>
      <c r="G74" s="7"/>
    </row>
    <row r="75" spans="1:7" x14ac:dyDescent="0.25">
      <c r="A75" s="22"/>
      <c r="B75" s="23"/>
      <c r="C75" s="10"/>
      <c r="D75" s="10"/>
      <c r="E75" s="10"/>
      <c r="F75" s="10"/>
      <c r="G75" s="10"/>
    </row>
    <row r="76" spans="1:7" ht="39" x14ac:dyDescent="0.25">
      <c r="A76" s="12" t="s">
        <v>44</v>
      </c>
      <c r="B76" s="41" t="s">
        <v>45</v>
      </c>
      <c r="C76" s="14"/>
      <c r="D76" s="14"/>
      <c r="E76" s="14"/>
      <c r="F76" s="14"/>
      <c r="G76" s="14"/>
    </row>
    <row r="77" spans="1:7" ht="51.75" x14ac:dyDescent="0.25">
      <c r="A77" s="20" t="s">
        <v>46</v>
      </c>
      <c r="B77" s="6" t="s">
        <v>47</v>
      </c>
      <c r="C77" s="7"/>
      <c r="D77" s="7"/>
      <c r="E77" s="7"/>
      <c r="F77" s="7"/>
      <c r="G77" s="7"/>
    </row>
    <row r="78" spans="1:7" x14ac:dyDescent="0.25">
      <c r="A78" s="24"/>
      <c r="B78" s="9"/>
      <c r="C78" s="10"/>
      <c r="D78" s="10"/>
      <c r="E78" s="10"/>
      <c r="F78" s="10"/>
      <c r="G78" s="10"/>
    </row>
    <row r="79" spans="1:7" x14ac:dyDescent="0.25">
      <c r="A79" s="24"/>
      <c r="B79" s="9"/>
      <c r="C79" s="10"/>
      <c r="D79" s="10"/>
      <c r="E79" s="10"/>
      <c r="F79" s="10"/>
      <c r="G79" s="10"/>
    </row>
    <row r="80" spans="1:7" x14ac:dyDescent="0.25">
      <c r="A80" s="24"/>
      <c r="B80" s="9"/>
      <c r="C80" s="10"/>
      <c r="D80" s="10"/>
      <c r="E80" s="10"/>
      <c r="F80" s="10"/>
      <c r="G80" s="10"/>
    </row>
    <row r="81" spans="1:7" x14ac:dyDescent="0.25">
      <c r="A81" s="24"/>
      <c r="B81" s="9"/>
      <c r="C81" s="10"/>
      <c r="D81" s="10"/>
      <c r="E81" s="10"/>
      <c r="F81" s="10"/>
      <c r="G81" s="10"/>
    </row>
    <row r="82" spans="1:7" x14ac:dyDescent="0.25">
      <c r="A82" s="8"/>
      <c r="B82" s="9"/>
      <c r="C82" s="10"/>
      <c r="D82" s="10"/>
      <c r="E82" s="10"/>
      <c r="F82" s="10"/>
      <c r="G82" s="10"/>
    </row>
    <row r="83" spans="1:7" ht="39" x14ac:dyDescent="0.25">
      <c r="A83" s="20" t="s">
        <v>48</v>
      </c>
      <c r="B83" s="6" t="s">
        <v>49</v>
      </c>
      <c r="C83" s="7"/>
      <c r="D83" s="7"/>
      <c r="E83" s="7"/>
      <c r="F83" s="7"/>
      <c r="G83" s="7"/>
    </row>
    <row r="84" spans="1:7" x14ac:dyDescent="0.25">
      <c r="A84" s="24"/>
      <c r="B84" s="9"/>
      <c r="C84" s="10"/>
      <c r="D84" s="10"/>
      <c r="E84" s="10"/>
      <c r="F84" s="10"/>
      <c r="G84" s="10"/>
    </row>
    <row r="85" spans="1:7" x14ac:dyDescent="0.25">
      <c r="A85" s="24"/>
      <c r="B85" s="9"/>
      <c r="C85" s="10"/>
      <c r="D85" s="10"/>
      <c r="E85" s="10"/>
      <c r="F85" s="10"/>
      <c r="G85" s="10"/>
    </row>
    <row r="86" spans="1:7" x14ac:dyDescent="0.25">
      <c r="A86" s="24"/>
      <c r="B86" s="9"/>
      <c r="C86" s="10"/>
      <c r="D86" s="10"/>
      <c r="E86" s="10"/>
      <c r="F86" s="10"/>
      <c r="G86" s="10"/>
    </row>
    <row r="87" spans="1:7" ht="26.25" x14ac:dyDescent="0.25">
      <c r="A87" s="12" t="s">
        <v>50</v>
      </c>
      <c r="B87" s="44" t="s">
        <v>51</v>
      </c>
      <c r="C87" s="14"/>
      <c r="D87" s="14"/>
      <c r="E87" s="14"/>
      <c r="F87" s="14"/>
      <c r="G87" s="14"/>
    </row>
    <row r="88" spans="1:7" ht="51.75" x14ac:dyDescent="0.25">
      <c r="A88" s="5" t="s">
        <v>52</v>
      </c>
      <c r="B88" s="6" t="s">
        <v>53</v>
      </c>
      <c r="C88" s="7"/>
      <c r="D88" s="7"/>
      <c r="E88" s="7"/>
      <c r="F88" s="7"/>
      <c r="G88" s="7"/>
    </row>
    <row r="89" spans="1:7" x14ac:dyDescent="0.25">
      <c r="A89" s="8"/>
      <c r="B89" s="9"/>
      <c r="C89" s="10"/>
      <c r="D89" s="10"/>
      <c r="E89" s="10"/>
      <c r="F89" s="10"/>
      <c r="G89" s="10"/>
    </row>
    <row r="90" spans="1:7" x14ac:dyDescent="0.25">
      <c r="A90" s="8"/>
      <c r="B90" s="9"/>
      <c r="C90" s="10"/>
      <c r="D90" s="10"/>
      <c r="E90" s="10"/>
      <c r="F90" s="10"/>
      <c r="G90" s="10"/>
    </row>
    <row r="91" spans="1:7" x14ac:dyDescent="0.25">
      <c r="A91" s="8"/>
      <c r="B91" s="9"/>
      <c r="C91" s="10"/>
      <c r="D91" s="10"/>
      <c r="E91" s="10"/>
      <c r="F91" s="10"/>
      <c r="G91" s="10"/>
    </row>
    <row r="92" spans="1:7" x14ac:dyDescent="0.25">
      <c r="A92" s="8"/>
      <c r="B92" s="9"/>
      <c r="C92" s="10"/>
      <c r="D92" s="10"/>
      <c r="E92" s="10"/>
      <c r="F92" s="10"/>
      <c r="G92" s="10"/>
    </row>
    <row r="93" spans="1:7" ht="26.25" x14ac:dyDescent="0.25">
      <c r="A93" s="5" t="s">
        <v>54</v>
      </c>
      <c r="B93" s="6" t="s">
        <v>55</v>
      </c>
      <c r="C93" s="7"/>
      <c r="D93" s="7"/>
      <c r="E93" s="7"/>
      <c r="F93" s="7"/>
      <c r="G93" s="7"/>
    </row>
    <row r="94" spans="1:7" x14ac:dyDescent="0.25">
      <c r="A94" s="8"/>
      <c r="B94" s="25"/>
      <c r="C94" s="10"/>
      <c r="D94" s="10"/>
      <c r="E94" s="10"/>
      <c r="F94" s="10"/>
      <c r="G94" s="10"/>
    </row>
    <row r="95" spans="1:7" x14ac:dyDescent="0.25">
      <c r="A95" s="8"/>
      <c r="B95" s="25"/>
      <c r="C95" s="10"/>
      <c r="D95" s="10"/>
      <c r="E95" s="10"/>
      <c r="F95" s="10"/>
      <c r="G95" s="10"/>
    </row>
    <row r="96" spans="1:7" x14ac:dyDescent="0.25">
      <c r="A96" s="8"/>
      <c r="B96" s="25"/>
      <c r="C96" s="10"/>
      <c r="D96" s="10"/>
      <c r="E96" s="10"/>
      <c r="F96" s="10"/>
      <c r="G96" s="10"/>
    </row>
    <row r="97" spans="1:7" ht="26.25" x14ac:dyDescent="0.25">
      <c r="A97" s="45" t="s">
        <v>56</v>
      </c>
      <c r="B97" s="44" t="s">
        <v>57</v>
      </c>
      <c r="C97" s="14"/>
      <c r="D97" s="14"/>
      <c r="E97" s="14"/>
      <c r="F97" s="14"/>
      <c r="G97" s="14"/>
    </row>
    <row r="98" spans="1:7" ht="26.25" x14ac:dyDescent="0.25">
      <c r="A98" s="20" t="s">
        <v>58</v>
      </c>
      <c r="B98" s="6" t="s">
        <v>123</v>
      </c>
      <c r="C98" s="7"/>
      <c r="D98" s="7"/>
      <c r="E98" s="7"/>
      <c r="F98" s="7"/>
      <c r="G98" s="7"/>
    </row>
    <row r="99" spans="1:7" x14ac:dyDescent="0.25">
      <c r="A99" s="24"/>
      <c r="B99" s="9"/>
      <c r="C99" s="10"/>
      <c r="D99" s="10"/>
      <c r="E99" s="10"/>
      <c r="F99" s="10"/>
      <c r="G99" s="10"/>
    </row>
    <row r="100" spans="1:7" ht="25.5" x14ac:dyDescent="0.25">
      <c r="A100" s="20" t="s">
        <v>59</v>
      </c>
      <c r="B100" s="26" t="s">
        <v>60</v>
      </c>
      <c r="C100" s="7"/>
      <c r="D100" s="7"/>
      <c r="E100" s="7"/>
      <c r="F100" s="7"/>
      <c r="G100" s="7"/>
    </row>
    <row r="101" spans="1:7" x14ac:dyDescent="0.25">
      <c r="A101" s="24"/>
      <c r="B101" s="9"/>
      <c r="C101" s="10"/>
      <c r="D101" s="10"/>
      <c r="E101" s="10"/>
      <c r="F101" s="10"/>
      <c r="G101" s="10"/>
    </row>
    <row r="102" spans="1:7" x14ac:dyDescent="0.25">
      <c r="A102" s="24"/>
      <c r="B102" s="9"/>
      <c r="C102" s="10"/>
      <c r="D102" s="10"/>
      <c r="E102" s="10"/>
      <c r="F102" s="10"/>
      <c r="G102" s="10"/>
    </row>
    <row r="103" spans="1:7" ht="26.25" x14ac:dyDescent="0.25">
      <c r="A103" s="20" t="s">
        <v>61</v>
      </c>
      <c r="B103" s="6" t="s">
        <v>124</v>
      </c>
      <c r="C103" s="7"/>
      <c r="D103" s="7"/>
      <c r="E103" s="7"/>
      <c r="F103" s="7"/>
      <c r="G103" s="7"/>
    </row>
    <row r="104" spans="1:7" x14ac:dyDescent="0.25">
      <c r="A104" s="24"/>
      <c r="B104" s="9"/>
      <c r="C104" s="10"/>
      <c r="D104" s="10"/>
      <c r="E104" s="10"/>
      <c r="F104" s="10"/>
      <c r="G104" s="10"/>
    </row>
    <row r="105" spans="1:7" x14ac:dyDescent="0.25">
      <c r="A105" s="22"/>
      <c r="B105" s="9"/>
      <c r="C105" s="10"/>
      <c r="D105" s="10"/>
      <c r="E105" s="10"/>
      <c r="F105" s="10"/>
      <c r="G105" s="10"/>
    </row>
    <row r="106" spans="1:7" x14ac:dyDescent="0.25">
      <c r="A106" s="22"/>
      <c r="B106" s="9"/>
      <c r="C106" s="10"/>
      <c r="D106" s="10"/>
      <c r="E106" s="10"/>
      <c r="F106" s="10"/>
      <c r="G106" s="10"/>
    </row>
    <row r="107" spans="1:7" x14ac:dyDescent="0.25">
      <c r="A107" s="22"/>
      <c r="B107" s="9"/>
      <c r="C107" s="10"/>
      <c r="D107" s="10"/>
      <c r="E107" s="10"/>
      <c r="F107" s="10"/>
      <c r="G107" s="10"/>
    </row>
    <row r="108" spans="1:7" x14ac:dyDescent="0.25">
      <c r="A108" s="22"/>
      <c r="B108" s="9"/>
      <c r="C108" s="10"/>
      <c r="D108" s="10"/>
      <c r="E108" s="10"/>
      <c r="F108" s="10"/>
      <c r="G108" s="10"/>
    </row>
    <row r="109" spans="1:7" ht="26.25" x14ac:dyDescent="0.25">
      <c r="A109" s="12" t="s">
        <v>62</v>
      </c>
      <c r="B109" s="44" t="s">
        <v>63</v>
      </c>
      <c r="C109" s="14"/>
      <c r="D109" s="14"/>
      <c r="E109" s="14"/>
      <c r="F109" s="14"/>
      <c r="G109" s="14"/>
    </row>
    <row r="110" spans="1:7" ht="26.25" x14ac:dyDescent="0.25">
      <c r="A110" s="5" t="s">
        <v>64</v>
      </c>
      <c r="B110" s="6" t="s">
        <v>125</v>
      </c>
      <c r="C110" s="7"/>
      <c r="D110" s="7"/>
      <c r="E110" s="7"/>
      <c r="F110" s="7"/>
      <c r="G110" s="7"/>
    </row>
    <row r="111" spans="1:7" x14ac:dyDescent="0.25">
      <c r="A111" s="8"/>
      <c r="B111" s="9"/>
      <c r="C111" s="10"/>
      <c r="D111" s="10"/>
      <c r="E111" s="10"/>
      <c r="F111" s="10"/>
      <c r="G111" s="10"/>
    </row>
    <row r="112" spans="1:7" ht="26.25" x14ac:dyDescent="0.25">
      <c r="A112" s="5" t="s">
        <v>65</v>
      </c>
      <c r="B112" s="6" t="s">
        <v>66</v>
      </c>
      <c r="C112" s="7"/>
      <c r="D112" s="7"/>
      <c r="E112" s="7"/>
      <c r="F112" s="7"/>
      <c r="G112" s="7"/>
    </row>
    <row r="113" spans="1:7" x14ac:dyDescent="0.25">
      <c r="A113" s="8"/>
      <c r="B113" s="9"/>
      <c r="C113" s="10"/>
      <c r="D113" s="10"/>
      <c r="E113" s="10"/>
      <c r="F113" s="10"/>
      <c r="G113" s="10"/>
    </row>
    <row r="114" spans="1:7" s="3" customFormat="1" ht="25.5" x14ac:dyDescent="0.2">
      <c r="A114" s="12" t="s">
        <v>67</v>
      </c>
      <c r="B114" s="46" t="s">
        <v>68</v>
      </c>
      <c r="C114" s="14"/>
      <c r="D114" s="14"/>
      <c r="E114" s="14"/>
      <c r="F114" s="14"/>
      <c r="G114" s="14"/>
    </row>
    <row r="115" spans="1:7" s="3" customFormat="1" ht="25.5" x14ac:dyDescent="0.2">
      <c r="A115" s="5" t="s">
        <v>69</v>
      </c>
      <c r="B115" s="26" t="s">
        <v>70</v>
      </c>
      <c r="C115" s="7"/>
      <c r="D115" s="7"/>
      <c r="E115" s="7"/>
      <c r="F115" s="7"/>
      <c r="G115" s="7"/>
    </row>
    <row r="116" spans="1:7" s="3" customFormat="1" ht="14.25" x14ac:dyDescent="0.2">
      <c r="A116" s="8"/>
      <c r="B116" s="9"/>
      <c r="C116" s="10"/>
      <c r="D116" s="10"/>
      <c r="E116" s="10"/>
      <c r="F116" s="10"/>
      <c r="G116" s="10"/>
    </row>
    <row r="117" spans="1:7" s="3" customFormat="1" ht="14.25" x14ac:dyDescent="0.2">
      <c r="A117" s="8"/>
      <c r="B117" s="9"/>
      <c r="C117" s="10"/>
      <c r="D117" s="10"/>
      <c r="E117" s="10"/>
      <c r="F117" s="10"/>
      <c r="G117" s="10"/>
    </row>
    <row r="118" spans="1:7" s="3" customFormat="1" ht="25.5" x14ac:dyDescent="0.2">
      <c r="A118" s="5" t="s">
        <v>71</v>
      </c>
      <c r="B118" s="6" t="s">
        <v>72</v>
      </c>
      <c r="C118" s="7"/>
      <c r="D118" s="7"/>
      <c r="E118" s="7"/>
      <c r="F118" s="7"/>
      <c r="G118" s="7"/>
    </row>
    <row r="119" spans="1:7" s="3" customFormat="1" ht="14.25" x14ac:dyDescent="0.2">
      <c r="A119" s="8"/>
      <c r="B119" s="9"/>
      <c r="C119" s="10"/>
      <c r="D119" s="10"/>
      <c r="E119" s="10"/>
      <c r="F119" s="10"/>
      <c r="G119" s="10"/>
    </row>
    <row r="120" spans="1:7" s="3" customFormat="1" ht="25.5" x14ac:dyDescent="0.2">
      <c r="A120" s="5" t="s">
        <v>73</v>
      </c>
      <c r="B120" s="6" t="s">
        <v>74</v>
      </c>
      <c r="C120" s="7"/>
      <c r="D120" s="7"/>
      <c r="E120" s="7"/>
      <c r="F120" s="7"/>
      <c r="G120" s="7"/>
    </row>
    <row r="121" spans="1:7" s="3" customFormat="1" ht="14.25" x14ac:dyDescent="0.2">
      <c r="A121" s="8"/>
      <c r="B121" s="9"/>
      <c r="C121" s="10"/>
      <c r="D121" s="10"/>
      <c r="E121" s="10"/>
      <c r="F121" s="10"/>
      <c r="G121" s="10"/>
    </row>
    <row r="122" spans="1:7" s="3" customFormat="1" ht="14.25" x14ac:dyDescent="0.2">
      <c r="A122" s="8"/>
      <c r="B122" s="9"/>
      <c r="C122" s="10"/>
      <c r="D122" s="10"/>
      <c r="E122" s="10"/>
      <c r="F122" s="10"/>
      <c r="G122" s="10"/>
    </row>
    <row r="123" spans="1:7" x14ac:dyDescent="0.25">
      <c r="A123" s="8"/>
      <c r="B123" s="9"/>
      <c r="C123" s="10"/>
      <c r="D123" s="10"/>
      <c r="E123" s="10"/>
      <c r="F123" s="10"/>
      <c r="G123" s="10"/>
    </row>
    <row r="124" spans="1:7" ht="51.75" x14ac:dyDescent="0.25">
      <c r="A124" s="5" t="s">
        <v>75</v>
      </c>
      <c r="B124" s="6" t="s">
        <v>76</v>
      </c>
      <c r="C124" s="7"/>
      <c r="D124" s="7"/>
      <c r="E124" s="7"/>
      <c r="F124" s="7"/>
      <c r="G124" s="7"/>
    </row>
    <row r="125" spans="1:7" x14ac:dyDescent="0.25">
      <c r="A125" s="8"/>
      <c r="B125" s="9"/>
      <c r="C125" s="10"/>
      <c r="D125" s="10"/>
      <c r="E125" s="10"/>
      <c r="F125" s="10"/>
      <c r="G125" s="10"/>
    </row>
    <row r="126" spans="1:7" s="3" customFormat="1" ht="25.5" x14ac:dyDescent="0.2">
      <c r="A126" s="12" t="s">
        <v>77</v>
      </c>
      <c r="B126" s="46" t="s">
        <v>78</v>
      </c>
      <c r="C126" s="14"/>
      <c r="D126" s="14"/>
      <c r="E126" s="14"/>
      <c r="F126" s="14"/>
      <c r="G126" s="14"/>
    </row>
    <row r="127" spans="1:7" s="3" customFormat="1" ht="25.5" x14ac:dyDescent="0.2">
      <c r="A127" s="5" t="s">
        <v>79</v>
      </c>
      <c r="B127" s="6" t="s">
        <v>80</v>
      </c>
      <c r="C127" s="7"/>
      <c r="D127" s="7"/>
      <c r="E127" s="7"/>
      <c r="F127" s="7"/>
      <c r="G127" s="7"/>
    </row>
    <row r="128" spans="1:7" s="3" customFormat="1" ht="14.25" x14ac:dyDescent="0.2">
      <c r="A128" s="8"/>
      <c r="B128" s="9"/>
      <c r="C128" s="10"/>
      <c r="D128" s="10"/>
      <c r="E128" s="10"/>
      <c r="F128" s="10"/>
      <c r="G128" s="10"/>
    </row>
    <row r="129" spans="1:7" s="3" customFormat="1" ht="14.25" x14ac:dyDescent="0.2">
      <c r="A129" s="8"/>
      <c r="B129" s="9"/>
      <c r="C129" s="10"/>
      <c r="D129" s="10"/>
      <c r="E129" s="10"/>
      <c r="F129" s="10"/>
      <c r="G129" s="10"/>
    </row>
    <row r="130" spans="1:7" s="3" customFormat="1" ht="14.25" x14ac:dyDescent="0.2">
      <c r="A130" s="8"/>
      <c r="B130" s="9"/>
      <c r="C130" s="10"/>
      <c r="D130" s="10"/>
      <c r="E130" s="10"/>
      <c r="F130" s="10"/>
      <c r="G130" s="10"/>
    </row>
    <row r="131" spans="1:7" ht="26.25" x14ac:dyDescent="0.25">
      <c r="A131" s="27" t="s">
        <v>81</v>
      </c>
      <c r="B131" s="28" t="s">
        <v>82</v>
      </c>
      <c r="C131" s="29"/>
      <c r="D131" s="29"/>
      <c r="E131" s="29"/>
      <c r="F131" s="29"/>
      <c r="G131" s="29"/>
    </row>
    <row r="132" spans="1:7" x14ac:dyDescent="0.25">
      <c r="A132" s="8"/>
      <c r="B132" s="9"/>
      <c r="C132" s="10"/>
      <c r="D132" s="10"/>
      <c r="E132" s="10"/>
      <c r="F132" s="10"/>
      <c r="G132" s="10"/>
    </row>
    <row r="133" spans="1:7" x14ac:dyDescent="0.25">
      <c r="A133" s="8"/>
      <c r="B133" s="9"/>
      <c r="C133" s="10"/>
      <c r="D133" s="10"/>
      <c r="E133" s="10"/>
      <c r="F133" s="10"/>
      <c r="G133" s="10"/>
    </row>
    <row r="134" spans="1:7" x14ac:dyDescent="0.25">
      <c r="A134" s="8"/>
      <c r="B134" s="9"/>
      <c r="C134" s="10"/>
      <c r="D134" s="10"/>
      <c r="E134" s="10"/>
      <c r="F134" s="10"/>
      <c r="G134" s="10"/>
    </row>
    <row r="135" spans="1:7" x14ac:dyDescent="0.25">
      <c r="A135" s="8"/>
      <c r="B135" s="9"/>
      <c r="C135" s="10"/>
      <c r="D135" s="10"/>
      <c r="E135" s="10"/>
      <c r="F135" s="10"/>
      <c r="G135" s="10"/>
    </row>
    <row r="136" spans="1:7" s="3" customFormat="1" ht="25.5" x14ac:dyDescent="0.2">
      <c r="A136" s="12" t="s">
        <v>83</v>
      </c>
      <c r="B136" s="44" t="s">
        <v>84</v>
      </c>
      <c r="C136" s="14"/>
      <c r="D136" s="14"/>
      <c r="E136" s="14"/>
      <c r="F136" s="14"/>
      <c r="G136" s="14"/>
    </row>
    <row r="137" spans="1:7" s="3" customFormat="1" ht="25.5" x14ac:dyDescent="0.2">
      <c r="A137" s="5" t="s">
        <v>85</v>
      </c>
      <c r="B137" s="6" t="s">
        <v>86</v>
      </c>
      <c r="C137" s="7"/>
      <c r="D137" s="7"/>
      <c r="E137" s="7"/>
      <c r="F137" s="7"/>
      <c r="G137" s="7"/>
    </row>
    <row r="138" spans="1:7" s="3" customFormat="1" ht="14.25" x14ac:dyDescent="0.2">
      <c r="A138" s="8"/>
      <c r="B138" s="9"/>
      <c r="C138" s="10"/>
      <c r="D138" s="10"/>
      <c r="E138" s="10"/>
      <c r="F138" s="10"/>
      <c r="G138" s="10"/>
    </row>
    <row r="139" spans="1:7" s="3" customFormat="1" ht="14.25" x14ac:dyDescent="0.2">
      <c r="A139" s="8"/>
      <c r="B139" s="9"/>
      <c r="C139" s="10"/>
      <c r="D139" s="10"/>
      <c r="E139" s="10"/>
      <c r="F139" s="10"/>
      <c r="G139" s="10"/>
    </row>
    <row r="140" spans="1:7" s="3" customFormat="1" ht="14.25" x14ac:dyDescent="0.2">
      <c r="A140" s="8"/>
      <c r="B140" s="9"/>
      <c r="C140" s="10"/>
      <c r="D140" s="10"/>
      <c r="E140" s="10"/>
      <c r="F140" s="10"/>
      <c r="G140" s="10"/>
    </row>
    <row r="141" spans="1:7" s="3" customFormat="1" ht="38.25" x14ac:dyDescent="0.2">
      <c r="A141" s="5" t="s">
        <v>87</v>
      </c>
      <c r="B141" s="6" t="s">
        <v>88</v>
      </c>
      <c r="C141" s="7"/>
      <c r="D141" s="7"/>
      <c r="E141" s="7"/>
      <c r="F141" s="7"/>
      <c r="G141" s="7"/>
    </row>
    <row r="142" spans="1:7" s="3" customFormat="1" ht="14.25" x14ac:dyDescent="0.2">
      <c r="A142" s="8"/>
      <c r="B142" s="9"/>
      <c r="C142" s="10"/>
      <c r="D142" s="10"/>
      <c r="E142" s="10"/>
      <c r="F142" s="10"/>
      <c r="G142" s="10"/>
    </row>
    <row r="143" spans="1:7" ht="26.25" x14ac:dyDescent="0.25">
      <c r="A143" s="12" t="s">
        <v>89</v>
      </c>
      <c r="B143" s="46" t="s">
        <v>90</v>
      </c>
      <c r="C143" s="14"/>
      <c r="D143" s="14"/>
      <c r="E143" s="14"/>
      <c r="F143" s="14"/>
      <c r="G143" s="14"/>
    </row>
    <row r="144" spans="1:7" ht="39" x14ac:dyDescent="0.25">
      <c r="A144" s="5" t="s">
        <v>91</v>
      </c>
      <c r="B144" s="6" t="s">
        <v>92</v>
      </c>
      <c r="C144" s="7"/>
      <c r="D144" s="7"/>
      <c r="E144" s="7"/>
      <c r="F144" s="7"/>
      <c r="G144" s="7"/>
    </row>
    <row r="145" spans="1:7" x14ac:dyDescent="0.25">
      <c r="A145" s="8"/>
      <c r="B145" s="30"/>
      <c r="C145" s="10"/>
      <c r="D145" s="10"/>
      <c r="E145" s="10"/>
      <c r="F145" s="10"/>
      <c r="G145" s="10"/>
    </row>
    <row r="146" spans="1:7" x14ac:dyDescent="0.25">
      <c r="A146" s="8"/>
      <c r="B146" s="30"/>
      <c r="C146" s="10"/>
      <c r="D146" s="10"/>
      <c r="E146" s="10"/>
      <c r="F146" s="10"/>
      <c r="G146" s="10"/>
    </row>
    <row r="147" spans="1:7" ht="26.25" x14ac:dyDescent="0.25">
      <c r="A147" s="5" t="s">
        <v>93</v>
      </c>
      <c r="B147" s="6" t="s">
        <v>94</v>
      </c>
      <c r="C147" s="7"/>
      <c r="D147" s="7"/>
      <c r="E147" s="7"/>
      <c r="F147" s="7"/>
      <c r="G147" s="7"/>
    </row>
    <row r="148" spans="1:7" x14ac:dyDescent="0.25">
      <c r="A148" s="8"/>
      <c r="B148" s="30"/>
      <c r="C148" s="10"/>
      <c r="D148" s="10"/>
      <c r="E148" s="10"/>
      <c r="F148" s="10"/>
      <c r="G148" s="10"/>
    </row>
    <row r="149" spans="1:7" x14ac:dyDescent="0.25">
      <c r="A149" s="8"/>
      <c r="B149" s="30"/>
      <c r="C149" s="10"/>
      <c r="D149" s="10"/>
      <c r="E149" s="10"/>
      <c r="F149" s="10"/>
      <c r="G149" s="10"/>
    </row>
    <row r="150" spans="1:7" x14ac:dyDescent="0.25">
      <c r="A150" s="8"/>
      <c r="B150" s="30"/>
      <c r="C150" s="10"/>
      <c r="D150" s="10"/>
      <c r="E150" s="10"/>
      <c r="F150" s="10"/>
      <c r="G150" s="10"/>
    </row>
    <row r="151" spans="1:7" ht="26.25" x14ac:dyDescent="0.25">
      <c r="A151" s="47" t="s">
        <v>95</v>
      </c>
      <c r="B151" s="46" t="s">
        <v>96</v>
      </c>
      <c r="C151" s="14"/>
      <c r="D151" s="14"/>
      <c r="E151" s="14"/>
      <c r="F151" s="14"/>
      <c r="G151" s="14"/>
    </row>
    <row r="152" spans="1:7" ht="26.25" x14ac:dyDescent="0.25">
      <c r="A152" s="5" t="s">
        <v>97</v>
      </c>
      <c r="B152" s="31" t="s">
        <v>98</v>
      </c>
      <c r="C152" s="7"/>
      <c r="D152" s="7"/>
      <c r="E152" s="7"/>
      <c r="F152" s="7"/>
      <c r="G152" s="7"/>
    </row>
    <row r="153" spans="1:7" ht="26.25" x14ac:dyDescent="0.25">
      <c r="A153" s="8" t="s">
        <v>99</v>
      </c>
      <c r="B153" s="32" t="s">
        <v>100</v>
      </c>
      <c r="C153" s="10"/>
      <c r="D153" s="10"/>
      <c r="E153" s="10"/>
      <c r="F153" s="10"/>
      <c r="G153" s="10"/>
    </row>
    <row r="154" spans="1:7" ht="26.25" x14ac:dyDescent="0.25">
      <c r="A154" s="8" t="s">
        <v>101</v>
      </c>
      <c r="B154" s="32" t="s">
        <v>102</v>
      </c>
      <c r="C154" s="10"/>
      <c r="D154" s="10"/>
      <c r="E154" s="10"/>
      <c r="F154" s="10"/>
      <c r="G154" s="10"/>
    </row>
    <row r="155" spans="1:7" x14ac:dyDescent="0.25">
      <c r="A155" s="8" t="s">
        <v>103</v>
      </c>
      <c r="B155" s="32" t="s">
        <v>104</v>
      </c>
      <c r="C155" s="10"/>
      <c r="D155" s="10"/>
      <c r="E155" s="10"/>
      <c r="F155" s="10"/>
      <c r="G155" s="10"/>
    </row>
    <row r="156" spans="1:7" ht="26.25" x14ac:dyDescent="0.25">
      <c r="A156" s="8" t="s">
        <v>105</v>
      </c>
      <c r="B156" s="32" t="s">
        <v>106</v>
      </c>
      <c r="C156" s="10"/>
      <c r="D156" s="10"/>
      <c r="E156" s="10"/>
      <c r="F156" s="10"/>
      <c r="G156" s="10"/>
    </row>
    <row r="157" spans="1:7" x14ac:dyDescent="0.25">
      <c r="A157" s="8" t="s">
        <v>107</v>
      </c>
      <c r="B157" s="32" t="s">
        <v>108</v>
      </c>
      <c r="C157" s="10"/>
      <c r="D157" s="10"/>
      <c r="E157" s="10"/>
      <c r="F157" s="10"/>
      <c r="G157" s="10"/>
    </row>
    <row r="158" spans="1:7" ht="26.25" x14ac:dyDescent="0.25">
      <c r="A158" s="5" t="s">
        <v>109</v>
      </c>
      <c r="B158" s="33" t="s">
        <v>110</v>
      </c>
      <c r="C158" s="7"/>
      <c r="D158" s="7"/>
      <c r="E158" s="7"/>
      <c r="F158" s="7"/>
      <c r="G158" s="7"/>
    </row>
    <row r="159" spans="1:7" x14ac:dyDescent="0.25">
      <c r="A159" s="8"/>
      <c r="B159" s="32"/>
      <c r="C159" s="10"/>
      <c r="D159" s="10"/>
      <c r="E159" s="10"/>
      <c r="F159" s="10"/>
      <c r="G159" s="10"/>
    </row>
    <row r="160" spans="1:7" x14ac:dyDescent="0.25">
      <c r="A160" s="8"/>
      <c r="B160" s="32"/>
      <c r="C160" s="10"/>
      <c r="D160" s="10"/>
      <c r="E160" s="10"/>
      <c r="F160" s="10"/>
      <c r="G160" s="10"/>
    </row>
    <row r="161" spans="1:7" x14ac:dyDescent="0.25">
      <c r="A161" s="8"/>
      <c r="B161" s="32"/>
      <c r="C161" s="10"/>
      <c r="D161" s="10"/>
      <c r="E161" s="10"/>
      <c r="F161" s="10"/>
      <c r="G161" s="10"/>
    </row>
    <row r="162" spans="1:7" x14ac:dyDescent="0.25">
      <c r="A162" s="48" t="s">
        <v>111</v>
      </c>
      <c r="B162" s="49" t="s">
        <v>112</v>
      </c>
      <c r="C162" s="50"/>
      <c r="D162" s="50"/>
      <c r="E162" s="50"/>
      <c r="F162" s="50"/>
      <c r="G162" s="50"/>
    </row>
    <row r="163" spans="1:7" x14ac:dyDescent="0.25">
      <c r="A163" s="8"/>
      <c r="B163" s="34"/>
      <c r="C163" s="10"/>
      <c r="D163" s="10"/>
      <c r="E163" s="10"/>
      <c r="F163" s="10"/>
      <c r="G163" s="10"/>
    </row>
    <row r="164" spans="1:7" x14ac:dyDescent="0.25">
      <c r="A164" s="51" t="s">
        <v>113</v>
      </c>
      <c r="B164" s="49" t="s">
        <v>114</v>
      </c>
      <c r="C164" s="50"/>
      <c r="D164" s="50"/>
      <c r="E164" s="50"/>
      <c r="F164" s="50"/>
      <c r="G164" s="50"/>
    </row>
    <row r="165" spans="1:7" x14ac:dyDescent="0.25">
      <c r="A165" s="35"/>
      <c r="B165" s="36"/>
      <c r="C165" s="10"/>
      <c r="D165" s="10"/>
      <c r="E165" s="10"/>
      <c r="F165" s="10"/>
      <c r="G165" s="10"/>
    </row>
  </sheetData>
  <mergeCells count="5">
    <mergeCell ref="A1:A2"/>
    <mergeCell ref="B1:B2"/>
    <mergeCell ref="C1:E1"/>
    <mergeCell ref="F1:F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5"/>
  <sheetViews>
    <sheetView topLeftCell="B1" workbookViewId="0">
      <selection activeCell="D16" sqref="D16"/>
    </sheetView>
  </sheetViews>
  <sheetFormatPr defaultColWidth="9.140625" defaultRowHeight="15" x14ac:dyDescent="0.25"/>
  <cols>
    <col min="1" max="1" width="6" style="90" hidden="1" customWidth="1"/>
    <col min="2" max="2" width="64.5703125" style="52" customWidth="1"/>
    <col min="3" max="3" width="13.28515625" style="52" customWidth="1"/>
    <col min="4" max="4" width="15.85546875" style="52" customWidth="1"/>
    <col min="5" max="6" width="14.5703125" style="52" customWidth="1"/>
    <col min="7" max="7" width="19.5703125" style="52" customWidth="1"/>
    <col min="8" max="16384" width="9.140625" style="52"/>
  </cols>
  <sheetData>
    <row r="1" spans="1:7" x14ac:dyDescent="0.25">
      <c r="A1" s="183"/>
      <c r="B1" s="183"/>
      <c r="C1" s="183"/>
      <c r="D1" s="183"/>
      <c r="E1" s="183"/>
      <c r="F1" s="183"/>
      <c r="G1" s="183"/>
    </row>
    <row r="2" spans="1:7" x14ac:dyDescent="0.25">
      <c r="A2" s="183"/>
      <c r="B2" s="183"/>
      <c r="C2" s="183"/>
      <c r="D2" s="183"/>
      <c r="E2" s="183"/>
      <c r="F2" s="183"/>
      <c r="G2" s="183"/>
    </row>
    <row r="3" spans="1:7" x14ac:dyDescent="0.25">
      <c r="A3" s="183"/>
      <c r="B3" s="183"/>
      <c r="C3" s="183"/>
      <c r="D3" s="183"/>
      <c r="E3" s="183"/>
      <c r="F3" s="183"/>
      <c r="G3" s="183"/>
    </row>
    <row r="4" spans="1:7" x14ac:dyDescent="0.25">
      <c r="A4" s="183"/>
      <c r="B4" s="183"/>
      <c r="C4" s="183"/>
      <c r="D4" s="183"/>
      <c r="E4" s="183"/>
      <c r="F4" s="183"/>
      <c r="G4" s="183"/>
    </row>
    <row r="5" spans="1:7" x14ac:dyDescent="0.25">
      <c r="A5" s="53"/>
      <c r="B5" s="54"/>
      <c r="C5" s="54"/>
      <c r="D5" s="175"/>
      <c r="E5" s="175"/>
      <c r="F5" s="175"/>
      <c r="G5" s="175"/>
    </row>
    <row r="6" spans="1:7" ht="30.75" customHeight="1" x14ac:dyDescent="0.25">
      <c r="A6" s="182"/>
      <c r="B6" s="182"/>
      <c r="C6" s="182"/>
      <c r="D6" s="182"/>
      <c r="E6" s="182"/>
      <c r="F6" s="182"/>
      <c r="G6" s="182"/>
    </row>
    <row r="7" spans="1:7" ht="15.75" thickBot="1" x14ac:dyDescent="0.3">
      <c r="A7" s="53"/>
      <c r="B7" s="54"/>
      <c r="C7" s="54"/>
      <c r="D7" s="175"/>
      <c r="E7" s="175"/>
      <c r="F7" s="175"/>
      <c r="G7" s="175"/>
    </row>
    <row r="8" spans="1:7" ht="15.75" thickBot="1" x14ac:dyDescent="0.3">
      <c r="A8" s="176" t="s">
        <v>115</v>
      </c>
      <c r="B8" s="177" t="s">
        <v>116</v>
      </c>
      <c r="C8" s="179" t="s">
        <v>127</v>
      </c>
      <c r="D8" s="177" t="s">
        <v>128</v>
      </c>
      <c r="E8" s="177" t="s">
        <v>128</v>
      </c>
      <c r="F8" s="178" t="s">
        <v>121</v>
      </c>
      <c r="G8" s="177" t="s">
        <v>128</v>
      </c>
    </row>
    <row r="9" spans="1:7" ht="15.75" thickBot="1" x14ac:dyDescent="0.3">
      <c r="A9" s="176"/>
      <c r="B9" s="178"/>
      <c r="C9" s="180"/>
      <c r="D9" s="178"/>
      <c r="E9" s="178"/>
      <c r="F9" s="181"/>
      <c r="G9" s="178"/>
    </row>
    <row r="10" spans="1:7" ht="77.25" thickBot="1" x14ac:dyDescent="0.3">
      <c r="A10" s="93"/>
      <c r="B10" s="94"/>
      <c r="C10" s="95"/>
      <c r="D10" s="4" t="s">
        <v>120</v>
      </c>
      <c r="E10" s="4" t="s">
        <v>126</v>
      </c>
      <c r="F10" s="4" t="s">
        <v>121</v>
      </c>
      <c r="G10" s="96" t="s">
        <v>118</v>
      </c>
    </row>
    <row r="11" spans="1:7" s="56" customFormat="1" ht="43.5" thickBot="1" x14ac:dyDescent="0.25">
      <c r="A11" s="55">
        <v>1</v>
      </c>
      <c r="B11" s="103" t="str">
        <f>IF(C11&gt;0,VLOOKUP(C11,[1]Программа!A$2:B$5112,2))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1" s="104" t="s">
        <v>0</v>
      </c>
      <c r="D11" s="105">
        <f>SUMIFS([1]Пр.11!G$10:G$1661,[1]Пр.11!$D$10:$D$1661,C11)</f>
        <v>155798570</v>
      </c>
      <c r="E11" s="105">
        <f>SUMIFS([1]Пр.11!H$10:H$1661,[1]Пр.11!$D$10:$D$1661,C11)</f>
        <v>0</v>
      </c>
      <c r="F11" s="106"/>
      <c r="G11" s="107">
        <f>SUMIFS([1]Пр.11!I$10:I$1661,[1]Пр.11!$D$10:$D$1661,C11)</f>
        <v>155798570</v>
      </c>
    </row>
    <row r="12" spans="1:7" s="60" customFormat="1" ht="15.75" thickBot="1" x14ac:dyDescent="0.3">
      <c r="A12" s="57" t="s">
        <v>129</v>
      </c>
      <c r="B12" s="97" t="str">
        <f>IF(C12&gt;0,VLOOKUP(C12,[1]Программа!A$2:B$5112,2))</f>
        <v>Ведомственная  целевая  программа "Молодёжь»</v>
      </c>
      <c r="C12" s="98" t="s">
        <v>2</v>
      </c>
      <c r="D12" s="99">
        <f>SUMIFS([1]Пр.11!G$10:G$1661,[1]Пр.11!$D$10:$D$1661,C12)</f>
        <v>11099684</v>
      </c>
      <c r="E12" s="99">
        <f>SUMIFS([1]Пр.11!H$10:H$1661,[1]Пр.11!$D$10:$D$1661,C12)</f>
        <v>0</v>
      </c>
      <c r="F12" s="99"/>
      <c r="G12" s="99">
        <f>SUMIFS([1]Пр.11!I$10:I$1661,[1]Пр.11!$D$10:$D$1661,C12)</f>
        <v>11099684</v>
      </c>
    </row>
    <row r="13" spans="1:7" ht="30.75" thickBot="1" x14ac:dyDescent="0.3">
      <c r="A13" s="61" t="s">
        <v>130</v>
      </c>
      <c r="B13" s="62" t="str">
        <f>IF(C13&gt;0,VLOOKUP(C13,[1]Программа!A$2:B$5112,2))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3" s="63" t="s">
        <v>131</v>
      </c>
      <c r="D13" s="64">
        <f>SUMIFS([1]Пр.11!G$10:G$1661,[1]Пр.11!$D$10:$D$1661,C13)</f>
        <v>11052317</v>
      </c>
      <c r="E13" s="64">
        <f>SUMIFS([1]Пр.11!H$10:H$1661,[1]Пр.11!$D$10:$D$1661,C13)</f>
        <v>0</v>
      </c>
      <c r="F13" s="64"/>
      <c r="G13" s="64">
        <f>SUMIFS([1]Пр.11!I$10:I$1661,[1]Пр.11!$D$10:$D$1661,C13)</f>
        <v>11052317</v>
      </c>
    </row>
    <row r="14" spans="1:7" ht="30.75" thickBot="1" x14ac:dyDescent="0.3">
      <c r="A14" s="61"/>
      <c r="B14" s="62" t="str">
        <f>IF(C14&gt;0,VLOOKUP(C14,[1]Программа!A$2:B$5112,2))</f>
        <v>Обеспечение качества и доступности услуг  в сфере молодежной политики</v>
      </c>
      <c r="C14" s="63" t="s">
        <v>132</v>
      </c>
      <c r="D14" s="64">
        <f>SUMIFS([1]Пр.11!G$10:G$1661,[1]Пр.11!$D$10:$D$1661,C14)</f>
        <v>47367</v>
      </c>
      <c r="E14" s="64">
        <f>SUMIFS([1]Пр.11!H$10:H$1661,[1]Пр.11!$D$10:$D$1661,C14)</f>
        <v>0</v>
      </c>
      <c r="F14" s="64"/>
      <c r="G14" s="65">
        <f>SUMIFS([1]Пр.11!I$10:I$1661,[1]Пр.11!$D$10:$D$1661,C14)</f>
        <v>47367</v>
      </c>
    </row>
    <row r="15" spans="1:7" s="60" customFormat="1" ht="45.75" thickBot="1" x14ac:dyDescent="0.3">
      <c r="A15" s="66" t="s">
        <v>133</v>
      </c>
      <c r="B15" s="67" t="str">
        <f>IF(C15&gt;0,VLOOKUP(C15,[1]Программа!A$2:B$5112,2))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C15" s="68" t="s">
        <v>4</v>
      </c>
      <c r="D15" s="65">
        <f>SUMIFS([1]Пр.11!G$10:G$1661,[1]Пр.11!$D$10:$D$1661,C15)</f>
        <v>0</v>
      </c>
      <c r="E15" s="65">
        <f>SUMIFS([1]Пр.11!H$10:H$1661,[1]Пр.11!$D$10:$D$1661,C15)</f>
        <v>0</v>
      </c>
      <c r="F15" s="65"/>
      <c r="G15" s="65">
        <f>SUMIFS([1]Пр.11!I$10:I$1661,[1]Пр.11!$D$10:$D$1661,C15)</f>
        <v>0</v>
      </c>
    </row>
    <row r="16" spans="1:7" ht="45.75" thickBot="1" x14ac:dyDescent="0.3">
      <c r="A16" s="69" t="s">
        <v>134</v>
      </c>
      <c r="B16" s="62" t="str">
        <f>IF(C16&gt;0,VLOOKUP(C16,[1]Программа!A$2:B$5112,2))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6" s="70" t="s">
        <v>135</v>
      </c>
      <c r="D16" s="64">
        <f>SUMIFS([1]Пр.11!G$10:G$1661,[1]Пр.11!$D$10:$D$1661,C16)</f>
        <v>0</v>
      </c>
      <c r="E16" s="64">
        <f>SUMIFS([1]Пр.11!H$10:H$1661,[1]Пр.11!$D$10:$D$1661,C16)</f>
        <v>0</v>
      </c>
      <c r="F16" s="64"/>
      <c r="G16" s="64">
        <f>SUMIFS([1]Пр.11!I$10:I$1661,[1]Пр.11!$D$10:$D$1661,C16)</f>
        <v>0</v>
      </c>
    </row>
    <row r="17" spans="1:7" ht="45.75" thickBot="1" x14ac:dyDescent="0.3">
      <c r="A17" s="69"/>
      <c r="B17" s="62" t="str">
        <f>IF(C17&gt;0,VLOOKUP(C17,[1]Программа!A$2:B$5112,2))</f>
        <v>Реализация мер по проведению комплекса работ по благоустройству памятников, мемориалов, воинских захоронений, а также прилегающих к ним территорий</v>
      </c>
      <c r="C17" s="70" t="s">
        <v>136</v>
      </c>
      <c r="D17" s="64">
        <f>SUMIFS([1]Пр.11!G$10:G$1661,[1]Пр.11!$D$10:$D$1661,C17)</f>
        <v>0</v>
      </c>
      <c r="E17" s="64">
        <f>SUMIFS([1]Пр.11!H$10:H$1661,[1]Пр.11!$D$10:$D$1661,C17)</f>
        <v>0</v>
      </c>
      <c r="F17" s="64"/>
      <c r="G17" s="64">
        <f>SUMIFS([1]Пр.11!I$10:I$1661,[1]Пр.11!$D$10:$D$1661,C17)</f>
        <v>0</v>
      </c>
    </row>
    <row r="18" spans="1:7" s="60" customFormat="1" ht="45.75" thickBot="1" x14ac:dyDescent="0.3">
      <c r="A18" s="71" t="s">
        <v>137</v>
      </c>
      <c r="B18" s="67" t="str">
        <f>IF(C18&gt;0,VLOOKUP(C18,[1]Программа!A$2:B$5112,2))</f>
        <v>Муниципальная  целевая  программа "Комплексные меры противодействия злоупотреблению наркотиками и их незаконному обороту"</v>
      </c>
      <c r="C18" s="68" t="s">
        <v>6</v>
      </c>
      <c r="D18" s="65">
        <f>SUMIFS([1]Пр.11!G$10:G$1661,[1]Пр.11!$D$10:$D$1661,C18)</f>
        <v>0</v>
      </c>
      <c r="E18" s="65">
        <f>SUMIFS([1]Пр.11!H$10:H$1661,[1]Пр.11!$D$10:$D$1661,C18)</f>
        <v>0</v>
      </c>
      <c r="F18" s="65"/>
      <c r="G18" s="65">
        <f>SUMIFS([1]Пр.11!I$10:I$1661,[1]Пр.11!$D$10:$D$1661,C18)</f>
        <v>0</v>
      </c>
    </row>
    <row r="19" spans="1:7" ht="28.5" customHeight="1" thickBot="1" x14ac:dyDescent="0.3">
      <c r="A19" s="61" t="s">
        <v>138</v>
      </c>
      <c r="B19" s="62" t="str">
        <f>IF(C19&gt;0,VLOOKUP(C19,[1]Программа!A$2:B$5112,2))</f>
        <v>Развитие системы профилактики немедицинского потребления наркотиков</v>
      </c>
      <c r="C19" s="70" t="s">
        <v>139</v>
      </c>
      <c r="D19" s="64">
        <f>SUMIFS([1]Пр.11!G$10:G$1661,[1]Пр.11!$D$10:$D$1661,C19)</f>
        <v>0</v>
      </c>
      <c r="E19" s="64">
        <f>SUMIFS([1]Пр.11!H$10:H$1661,[1]Пр.11!$D$10:$D$1661,C19)</f>
        <v>0</v>
      </c>
      <c r="F19" s="64"/>
      <c r="G19" s="64">
        <f>SUMIFS([1]Пр.11!I$10:I$1661,[1]Пр.11!$D$10:$D$1661,C19)</f>
        <v>0</v>
      </c>
    </row>
    <row r="20" spans="1:7" s="60" customFormat="1" ht="30.75" thickBot="1" x14ac:dyDescent="0.3">
      <c r="A20" s="57" t="s">
        <v>140</v>
      </c>
      <c r="B20" s="100" t="str">
        <f>IF(C20&gt;0,VLOOKUP(C20,[1]Программа!A$2:B$5112,2))</f>
        <v>Ведомственная целевая программа "Сохранение и развитие культуры Тутаевского муниципального района"</v>
      </c>
      <c r="C20" s="101" t="s">
        <v>8</v>
      </c>
      <c r="D20" s="102">
        <f>SUMIFS([1]Пр.11!G$10:G$1661,[1]Пр.11!$D$10:$D$1661,C20)</f>
        <v>144698886</v>
      </c>
      <c r="E20" s="102">
        <f>SUMIFS([1]Пр.11!H$10:H$1661,[1]Пр.11!$D$10:$D$1661,C20)</f>
        <v>0</v>
      </c>
      <c r="F20" s="102"/>
      <c r="G20" s="102">
        <f>SUMIFS([1]Пр.11!I$10:I$1661,[1]Пр.11!$D$10:$D$1661,C20)</f>
        <v>144698886</v>
      </c>
    </row>
    <row r="21" spans="1:7" ht="30.75" thickBot="1" x14ac:dyDescent="0.3">
      <c r="A21" s="61" t="s">
        <v>141</v>
      </c>
      <c r="B21" s="62" t="str">
        <f>IF(C21&gt;0,VLOOKUP(C21,[1]Программа!A$2:B$5112,2))</f>
        <v>Реализация дополнительных образовательных программ в сфере культуры</v>
      </c>
      <c r="C21" s="70" t="s">
        <v>142</v>
      </c>
      <c r="D21" s="64">
        <f>SUMIFS([1]Пр.11!G$10:G$1661,[1]Пр.11!$D$10:$D$1661,C21)</f>
        <v>26226837</v>
      </c>
      <c r="E21" s="64">
        <f>SUMIFS([1]Пр.11!H$10:H$1661,[1]Пр.11!$D$10:$D$1661,C21)</f>
        <v>472503</v>
      </c>
      <c r="F21" s="64"/>
      <c r="G21" s="64">
        <f>SUMIFS([1]Пр.11!I$10:I$1661,[1]Пр.11!$D$10:$D$1661,C21)</f>
        <v>26699340</v>
      </c>
    </row>
    <row r="22" spans="1:7" ht="15.75" thickBot="1" x14ac:dyDescent="0.3">
      <c r="A22" s="61" t="s">
        <v>143</v>
      </c>
      <c r="B22" s="62" t="str">
        <f>IF(C22&gt;0,VLOOKUP(C22,[1]Программа!A$2:B$5112,2))</f>
        <v>Содействие доступу граждан к культурным ценностям</v>
      </c>
      <c r="C22" s="70" t="s">
        <v>144</v>
      </c>
      <c r="D22" s="64">
        <f>SUMIFS([1]Пр.11!G$10:G$1661,[1]Пр.11!$D$10:$D$1661,C22)</f>
        <v>67492592</v>
      </c>
      <c r="E22" s="64">
        <f>SUMIFS([1]Пр.11!H$10:H$1661,[1]Пр.11!$D$10:$D$1661,C22)</f>
        <v>-612316</v>
      </c>
      <c r="F22" s="64"/>
      <c r="G22" s="64">
        <f>SUMIFS([1]Пр.11!I$10:I$1661,[1]Пр.11!$D$10:$D$1661,C22)</f>
        <v>66880276</v>
      </c>
    </row>
    <row r="23" spans="1:7" ht="28.5" customHeight="1" thickBot="1" x14ac:dyDescent="0.3">
      <c r="A23" s="72" t="s">
        <v>145</v>
      </c>
      <c r="B23" s="62" t="str">
        <f>IF(C23&gt;0,VLOOKUP(C23,[1]Программа!A$2:B$5112,2))</f>
        <v>Поддержка доступа граждан к информационным библиотечным ресурсам</v>
      </c>
      <c r="C23" s="70" t="s">
        <v>146</v>
      </c>
      <c r="D23" s="64">
        <f>SUMIFS([1]Пр.11!G$10:G$1661,[1]Пр.11!$D$10:$D$1661,C23)</f>
        <v>22670665</v>
      </c>
      <c r="E23" s="64">
        <f>SUMIFS([1]Пр.11!H$10:H$1661,[1]Пр.11!$D$10:$D$1661,C23)</f>
        <v>-472503</v>
      </c>
      <c r="F23" s="64"/>
      <c r="G23" s="64">
        <f>SUMIFS([1]Пр.11!I$10:I$1661,[1]Пр.11!$D$10:$D$1661,C23)</f>
        <v>22198162</v>
      </c>
    </row>
    <row r="24" spans="1:7" ht="19.5" customHeight="1" thickBot="1" x14ac:dyDescent="0.3">
      <c r="A24" s="61" t="s">
        <v>147</v>
      </c>
      <c r="B24" s="62" t="str">
        <f>IF(C24&gt;0,VLOOKUP(C24,[1]Программа!A$2:B$5112,2))</f>
        <v>Обеспечение эффективности управления системой культуры</v>
      </c>
      <c r="C24" s="70" t="s">
        <v>148</v>
      </c>
      <c r="D24" s="64">
        <f>SUMIFS([1]Пр.11!G$10:G$1661,[1]Пр.11!$D$10:$D$1661,C24)</f>
        <v>28308792</v>
      </c>
      <c r="E24" s="64">
        <f>SUMIFS([1]Пр.11!H$10:H$1661,[1]Пр.11!$D$10:$D$1661,C24)</f>
        <v>612316</v>
      </c>
      <c r="F24" s="64"/>
      <c r="G24" s="64">
        <f>SUMIFS([1]Пр.11!I$10:I$1661,[1]Пр.11!$D$10:$D$1661,C24)</f>
        <v>28921108</v>
      </c>
    </row>
    <row r="25" spans="1:7" ht="28.5" customHeight="1" thickBot="1" x14ac:dyDescent="0.3">
      <c r="A25" s="61"/>
      <c r="B25" s="73" t="str">
        <f>IF(C25&gt;0,VLOOKUP(C25,[1]Программа!A$2:B$5112,2))</f>
        <v>Национальный проект "Культура": федеральные проекты "Культурная среда"</v>
      </c>
      <c r="C25" s="70" t="s">
        <v>149</v>
      </c>
      <c r="D25" s="64">
        <f>SUMIFS([1]Пр.11!G$10:G$1661,[1]Пр.11!$D$10:$D$1661,C25)</f>
        <v>0</v>
      </c>
      <c r="E25" s="64">
        <f>SUMIFS([1]Пр.11!H$10:H$1661,[1]Пр.11!$D$10:$D$1661,C25)</f>
        <v>0</v>
      </c>
      <c r="F25" s="64"/>
      <c r="G25" s="64">
        <f>SUMIFS([1]Пр.11!I$10:I$1661,[1]Пр.11!$D$10:$D$1661,C25)</f>
        <v>0</v>
      </c>
    </row>
    <row r="26" spans="1:7" s="60" customFormat="1" ht="45.75" thickBot="1" x14ac:dyDescent="0.3">
      <c r="A26" s="71" t="s">
        <v>150</v>
      </c>
      <c r="B26" s="62" t="str">
        <f>IF(C26&gt;0,VLOOKUP(C26,[1]Программа!A$2:B$5112,2))</f>
        <v>Муниципальная целевая программа "Профилактика правонарушений и усиление борьбы с преступностью в Тутаевском муниципальном районе"</v>
      </c>
      <c r="C26" s="68" t="s">
        <v>151</v>
      </c>
      <c r="D26" s="65">
        <f>SUMIFS([1]Пр.11!G$10:G$1661,[1]Пр.11!$D$10:$D$1661,C26)</f>
        <v>0</v>
      </c>
      <c r="E26" s="64">
        <f>SUMIFS([1]Пр.11!H$10:H$1661,[1]Пр.11!$D$10:$D$1661,C26)</f>
        <v>0</v>
      </c>
      <c r="F26" s="64"/>
      <c r="G26" s="65">
        <f>SUMIFS([1]Пр.11!I$10:I$1661,[1]Пр.11!$D$10:$D$1661,C26)</f>
        <v>0</v>
      </c>
    </row>
    <row r="27" spans="1:7" ht="15.75" thickBot="1" x14ac:dyDescent="0.3">
      <c r="A27" s="61" t="s">
        <v>152</v>
      </c>
      <c r="B27" s="62" t="str">
        <f>IF(C27&gt;0,VLOOKUP(C27,[1]Программа!A$2:B$5112,2))</f>
        <v>Реализация мероприятий по профилактике правонарушений</v>
      </c>
      <c r="C27" s="74" t="s">
        <v>153</v>
      </c>
      <c r="D27" s="75">
        <f>SUMIFS([1]Пр.11!G$10:G$1661,[1]Пр.11!$D$10:$D$1661,C27)</f>
        <v>0</v>
      </c>
      <c r="E27" s="75">
        <f>SUMIFS([1]Пр.11!H$10:H$1661,[1]Пр.11!$D$10:$D$1661,C27)</f>
        <v>0</v>
      </c>
      <c r="F27" s="75"/>
      <c r="G27" s="76">
        <f>SUMIFS([1]Пр.11!I$10:I$1661,[1]Пр.11!$D$10:$D$1661,C27)</f>
        <v>0</v>
      </c>
    </row>
    <row r="28" spans="1:7" s="56" customFormat="1" ht="44.25" customHeight="1" thickBot="1" x14ac:dyDescent="0.25">
      <c r="A28" s="55" t="s">
        <v>154</v>
      </c>
      <c r="B28" s="103" t="str">
        <f>IF(C28&gt;0,VLOOKUP(C28,[1]Программа!A$2:B$5112,2))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8" s="104" t="s">
        <v>10</v>
      </c>
      <c r="D28" s="105">
        <f>SUMIFS([1]Пр.11!G$10:G$1661,[1]Пр.11!$D$10:$D$1661,C28)</f>
        <v>383524831</v>
      </c>
      <c r="E28" s="105">
        <f>SUMIFS([1]Пр.11!H$10:H$1661,[1]Пр.11!$D$10:$D$1661,C28)</f>
        <v>1886648</v>
      </c>
      <c r="F28" s="106"/>
      <c r="G28" s="107">
        <f>SUMIFS([1]Пр.11!I$10:I$1661,[1]Пр.11!$D$10:$D$1661,C28)</f>
        <v>385411479</v>
      </c>
    </row>
    <row r="29" spans="1:7" s="60" customFormat="1" ht="30.75" thickBot="1" x14ac:dyDescent="0.3">
      <c r="A29" s="71" t="s">
        <v>155</v>
      </c>
      <c r="B29" s="97" t="str">
        <f>IF(C29&gt;0,VLOOKUP(C29,[1]Программа!A$2:B$5112,2))</f>
        <v xml:space="preserve">Ведомственная целевая программа "Развитие отрасли образования  Тутаевского муниципального района" </v>
      </c>
      <c r="C29" s="114" t="s">
        <v>12</v>
      </c>
      <c r="D29" s="99">
        <f>SUMIFS([1]Пр.11!G$10:G$1661,[1]Пр.11!$D$10:$D$1661,C29)</f>
        <v>340962289</v>
      </c>
      <c r="E29" s="99">
        <f>SUMIFS([1]Пр.11!H$10:H$1661,[1]Пр.11!$D$10:$D$1661,C29)</f>
        <v>-1946617</v>
      </c>
      <c r="F29" s="99"/>
      <c r="G29" s="99">
        <f>SUMIFS([1]Пр.11!I$10:I$1661,[1]Пр.11!$D$10:$D$1661,C29)</f>
        <v>339015672</v>
      </c>
    </row>
    <row r="30" spans="1:7" ht="30.75" thickBot="1" x14ac:dyDescent="0.3">
      <c r="A30" s="72" t="s">
        <v>156</v>
      </c>
      <c r="B30" s="62" t="str">
        <f>IF(C30&gt;0,VLOOKUP(C30,[1]Программа!A$2:B$5112,2))</f>
        <v>Обеспечение качества и доступности образовательных услуг в сфере дошкольного образования</v>
      </c>
      <c r="C30" s="70" t="s">
        <v>157</v>
      </c>
      <c r="D30" s="64">
        <f>SUMIFS([1]Пр.11!G$10:G$1661,[1]Пр.11!$D$10:$D$1661,C30)</f>
        <v>187644573</v>
      </c>
      <c r="E30" s="64">
        <f>SUMIFS([1]Пр.11!H$10:H$1661,[1]Пр.11!$D$10:$D$1661,C30)</f>
        <v>-6056163</v>
      </c>
      <c r="F30" s="64"/>
      <c r="G30" s="64">
        <f>SUMIFS([1]Пр.11!I$10:I$1661,[1]Пр.11!$D$10:$D$1661,C30)</f>
        <v>181588410</v>
      </c>
    </row>
    <row r="31" spans="1:7" ht="30.75" thickBot="1" x14ac:dyDescent="0.3">
      <c r="A31" s="72" t="s">
        <v>158</v>
      </c>
      <c r="B31" s="62" t="str">
        <f>IF(C31&gt;0,VLOOKUP(C31,[1]Программа!A$2:B$5112,2))</f>
        <v>Обеспечение качества и доступности образовательных услуг в сфере общего образования</v>
      </c>
      <c r="C31" s="70" t="s">
        <v>159</v>
      </c>
      <c r="D31" s="64">
        <f>SUMIFS([1]Пр.11!G$10:G$1661,[1]Пр.11!$D$10:$D$1661,C31)</f>
        <v>82240162</v>
      </c>
      <c r="E31" s="64">
        <f>SUMIFS([1]Пр.11!H$10:H$1661,[1]Пр.11!$D$10:$D$1661,C31)</f>
        <v>1724636</v>
      </c>
      <c r="F31" s="64"/>
      <c r="G31" s="64">
        <f>SUMIFS([1]Пр.11!I$10:I$1661,[1]Пр.11!$D$10:$D$1661,C31)</f>
        <v>83964798</v>
      </c>
    </row>
    <row r="32" spans="1:7" ht="30.75" thickBot="1" x14ac:dyDescent="0.3">
      <c r="A32" s="72" t="s">
        <v>160</v>
      </c>
      <c r="B32" s="62" t="str">
        <f>IF(C32&gt;0,VLOOKUP(C32,[1]Программа!A$2:B$5112,2))</f>
        <v>Обеспечение качества и доступности образовательных услуг в сфере дополнительного образования</v>
      </c>
      <c r="C32" s="70" t="s">
        <v>161</v>
      </c>
      <c r="D32" s="64">
        <f>SUMIFS([1]Пр.11!G$10:G$1661,[1]Пр.11!$D$10:$D$1661,C32)</f>
        <v>56397460</v>
      </c>
      <c r="E32" s="64">
        <f>SUMIFS([1]Пр.11!H$10:H$1661,[1]Пр.11!$D$10:$D$1661,C32)</f>
        <v>2322733</v>
      </c>
      <c r="F32" s="64"/>
      <c r="G32" s="64">
        <f>SUMIFS([1]Пр.11!I$10:I$1661,[1]Пр.11!$D$10:$D$1661,C32)</f>
        <v>58720193</v>
      </c>
    </row>
    <row r="33" spans="1:7" ht="25.5" customHeight="1" thickBot="1" x14ac:dyDescent="0.3">
      <c r="A33" s="61" t="s">
        <v>162</v>
      </c>
      <c r="B33" s="62" t="str">
        <f>IF(C33&gt;0,VLOOKUP(C33,[1]Программа!A$2:B$5112,2))</f>
        <v>Повышение мотивации участников образовательного процесса</v>
      </c>
      <c r="C33" s="70" t="s">
        <v>163</v>
      </c>
      <c r="D33" s="64">
        <f>SUMIFS([1]Пр.11!G$10:G$1661,[1]Пр.11!$D$10:$D$1661,C33)</f>
        <v>0</v>
      </c>
      <c r="E33" s="64">
        <f>SUMIFS([1]Пр.11!H$10:H$1661,[1]Пр.11!$D$10:$D$1661,C33)</f>
        <v>363000</v>
      </c>
      <c r="F33" s="64"/>
      <c r="G33" s="64">
        <f>SUMIFS([1]Пр.11!I$10:I$1661,[1]Пр.11!$D$10:$D$1661,C33)</f>
        <v>363000</v>
      </c>
    </row>
    <row r="34" spans="1:7" ht="60.75" thickBot="1" x14ac:dyDescent="0.3">
      <c r="A34" s="72" t="s">
        <v>164</v>
      </c>
      <c r="B34" s="62" t="str">
        <f>IF(C34&gt;0,VLOOKUP(C34,[1]Программа!A$2:B$5112,2))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C34" s="70" t="s">
        <v>165</v>
      </c>
      <c r="D34" s="64">
        <f>SUMIFS([1]Пр.11!G$10:G$1661,[1]Пр.11!$D$10:$D$1661,C34)</f>
        <v>14497869</v>
      </c>
      <c r="E34" s="64">
        <f>SUMIFS([1]Пр.11!H$10:H$1661,[1]Пр.11!$D$10:$D$1661,C34)</f>
        <v>-2254307</v>
      </c>
      <c r="F34" s="64"/>
      <c r="G34" s="64">
        <f>SUMIFS([1]Пр.11!I$10:I$1661,[1]Пр.11!$D$10:$D$1661,C34)</f>
        <v>12243562</v>
      </c>
    </row>
    <row r="35" spans="1:7" ht="30.75" thickBot="1" x14ac:dyDescent="0.3">
      <c r="A35" s="61" t="s">
        <v>166</v>
      </c>
      <c r="B35" s="62" t="str">
        <f>IF(C35&gt;0,VLOOKUP(C35,[1]Программа!A$2:B$5112,2))</f>
        <v>Обеспечение  качества реализации  мер по социальной поддержке детей-сирот и детей, оставшихся без попечения родителей</v>
      </c>
      <c r="C35" s="70" t="s">
        <v>167</v>
      </c>
      <c r="D35" s="64">
        <f>SUMIFS([1]Пр.11!G$10:G$1661,[1]Пр.11!$D$10:$D$1661,C35)</f>
        <v>0</v>
      </c>
      <c r="E35" s="64">
        <f>SUMIFS([1]Пр.11!H$10:H$1661,[1]Пр.11!$D$10:$D$1661,C35)</f>
        <v>0</v>
      </c>
      <c r="F35" s="64"/>
      <c r="G35" s="64">
        <f>SUMIFS([1]Пр.11!I$10:I$1661,[1]Пр.11!$D$10:$D$1661,C35)</f>
        <v>0</v>
      </c>
    </row>
    <row r="36" spans="1:7" ht="18" customHeight="1" thickBot="1" x14ac:dyDescent="0.3">
      <c r="A36" s="61"/>
      <c r="B36" s="62" t="str">
        <f>IF(C36&gt;0,VLOOKUP(C36,[1]Программа!A$2:B$5112,2))</f>
        <v>Обеспечение  детей организованными формами отдыха и оздоровления</v>
      </c>
      <c r="C36" s="70" t="s">
        <v>168</v>
      </c>
      <c r="D36" s="64">
        <f>SUMIFS([1]Пр.11!G$10:G$1661,[1]Пр.11!$D$10:$D$1661,C36)</f>
        <v>0</v>
      </c>
      <c r="E36" s="64">
        <f>SUMIFS([1]Пр.11!H$10:H$1661,[1]Пр.11!$D$10:$D$1661,C36)</f>
        <v>180216</v>
      </c>
      <c r="F36" s="64"/>
      <c r="G36" s="64">
        <f>SUMIFS([1]Пр.11!I$10:I$1661,[1]Пр.11!$D$10:$D$1661,C36)</f>
        <v>180216</v>
      </c>
    </row>
    <row r="37" spans="1:7" ht="15.75" thickBot="1" x14ac:dyDescent="0.3">
      <c r="A37" s="61"/>
      <c r="B37" s="62" t="str">
        <f>IF(C37&gt;0,VLOOKUP(C37,[1]Программа!A$2:B$5112,2))</f>
        <v>Обеспечение компенсационных выплат</v>
      </c>
      <c r="C37" s="70" t="s">
        <v>169</v>
      </c>
      <c r="D37" s="64">
        <f>SUMIFS([1]Пр.11!G$10:G$1661,[1]Пр.11!$D$10:$D$1661,C37)</f>
        <v>0</v>
      </c>
      <c r="E37" s="64">
        <f>SUMIFS([1]Пр.11!H$10:H$1661,[1]Пр.11!$D$10:$D$1661,C37)</f>
        <v>0</v>
      </c>
      <c r="F37" s="64"/>
      <c r="G37" s="64">
        <f>SUMIFS([1]Пр.11!I$10:I$1661,[1]Пр.11!$D$10:$D$1661,C37)</f>
        <v>0</v>
      </c>
    </row>
    <row r="38" spans="1:7" ht="15.75" thickBot="1" x14ac:dyDescent="0.3">
      <c r="A38" s="61"/>
      <c r="B38" s="62" t="str">
        <f>IF(C38&gt;0,VLOOKUP(C38,[1]Программа!A$2:B$5112,2))</f>
        <v>Обеспечение эффективности управления системой образования</v>
      </c>
      <c r="C38" s="70" t="s">
        <v>170</v>
      </c>
      <c r="D38" s="64">
        <f>SUMIFS([1]Пр.11!G$10:G$1661,[1]Пр.11!$D$10:$D$1661,C38)</f>
        <v>0</v>
      </c>
      <c r="E38" s="64">
        <f>SUMIFS([1]Пр.11!H$10:H$1661,[1]Пр.11!$D$10:$D$1661,C38)</f>
        <v>1772096</v>
      </c>
      <c r="F38" s="64"/>
      <c r="G38" s="64">
        <f>SUMIFS([1]Пр.11!I$10:I$1661,[1]Пр.11!$D$10:$D$1661,C38)</f>
        <v>1772096</v>
      </c>
    </row>
    <row r="39" spans="1:7" ht="16.5" customHeight="1" thickBot="1" x14ac:dyDescent="0.3">
      <c r="A39" s="61"/>
      <c r="B39" s="62" t="str">
        <f>IF(C39&gt;0,VLOOKUP(C39,[1]Программа!A$2:B$5112,2))</f>
        <v>Федеральный проект "Современная школа"</v>
      </c>
      <c r="C39" s="78" t="s">
        <v>171</v>
      </c>
      <c r="D39" s="64">
        <f>SUMIFS([1]Пр.11!G$10:G$1661,[1]Пр.11!$D$10:$D$1661,C39)</f>
        <v>90000</v>
      </c>
      <c r="E39" s="64">
        <f>SUMIFS([1]Пр.11!H$10:H$1661,[1]Пр.11!$D$10:$D$1661,C39)</f>
        <v>0</v>
      </c>
      <c r="F39" s="64"/>
      <c r="G39" s="64">
        <f>SUMIFS([1]Пр.11!I$10:I$1661,[1]Пр.11!$D$10:$D$1661,C39)</f>
        <v>90000</v>
      </c>
    </row>
    <row r="40" spans="1:7" ht="19.5" customHeight="1" thickBot="1" x14ac:dyDescent="0.3">
      <c r="A40" s="61"/>
      <c r="B40" s="62" t="str">
        <f>IF(C40&gt;0,VLOOKUP(C40,[1]Программа!A$2:B$5112,2))</f>
        <v>Реализация  федерального проекта "Успех каждого ребенка"</v>
      </c>
      <c r="C40" s="78" t="s">
        <v>172</v>
      </c>
      <c r="D40" s="64">
        <f>SUMIFS([1]Пр.11!G$10:G$1661,[1]Пр.11!$D$10:$D$1661,C40)</f>
        <v>92225</v>
      </c>
      <c r="E40" s="64">
        <f>SUMIFS([1]Пр.11!H$10:H$1661,[1]Пр.11!$D$10:$D$1661,C40)</f>
        <v>1172</v>
      </c>
      <c r="F40" s="64"/>
      <c r="G40" s="64">
        <f>SUMIFS([1]Пр.11!I$10:I$1661,[1]Пр.11!$D$10:$D$1661,C40)</f>
        <v>93397</v>
      </c>
    </row>
    <row r="41" spans="1:7" s="60" customFormat="1" ht="45.75" thickBot="1" x14ac:dyDescent="0.3">
      <c r="A41" s="57" t="s">
        <v>173</v>
      </c>
      <c r="B41" s="100" t="str">
        <f>IF(C41&gt;0,VLOOKUP(C41,[1]Программа!A$2:B$5112,2))</f>
        <v>Муниципальная целевая программа  "Духовно-нравственное  воспитание и просвещение населения Тутаевского муниципального района "</v>
      </c>
      <c r="C41" s="101" t="s">
        <v>14</v>
      </c>
      <c r="D41" s="102">
        <f>SUMIFS([1]Пр.11!G$10:G$1661,[1]Пр.11!$D$10:$D$1661,C41)</f>
        <v>0</v>
      </c>
      <c r="E41" s="115">
        <f>SUMIFS([1]Пр.11!H$10:H$1661,[1]Пр.11!$D$10:$D$1661,C41)</f>
        <v>5000</v>
      </c>
      <c r="F41" s="115"/>
      <c r="G41" s="102">
        <f>SUMIFS([1]Пр.11!I$10:I$1661,[1]Пр.11!$D$10:$D$1661,C41)</f>
        <v>5000</v>
      </c>
    </row>
    <row r="42" spans="1:7" ht="30.75" thickBot="1" x14ac:dyDescent="0.3">
      <c r="A42" s="61"/>
      <c r="B42" s="62" t="str">
        <f>IF(C42&gt;0,VLOOKUP(C42,[1]Программа!A$2:B$5112,2))</f>
        <v>Реализация системы мер по подготовке, просвещению и повышению квалификации кадров в области духовно-нравственного воспитания</v>
      </c>
      <c r="C42" s="70" t="s">
        <v>174</v>
      </c>
      <c r="D42" s="64">
        <f>SUMIFS([1]Пр.11!G$10:G$1661,[1]Пр.11!$D$10:$D$1661,C42)</f>
        <v>0</v>
      </c>
      <c r="E42" s="64">
        <f>SUMIFS([1]Пр.11!H$10:H$1661,[1]Пр.11!$D$10:$D$1661,C42)</f>
        <v>5000</v>
      </c>
      <c r="F42" s="64"/>
      <c r="G42" s="64">
        <f>SUMIFS([1]Пр.11!I$10:I$1661,[1]Пр.11!$D$10:$D$1661,C42)</f>
        <v>5000</v>
      </c>
    </row>
    <row r="43" spans="1:7" s="60" customFormat="1" ht="30.75" thickBot="1" x14ac:dyDescent="0.3">
      <c r="A43" s="57"/>
      <c r="B43" s="100" t="str">
        <f>IF(C43&gt;0,VLOOKUP(C43,[1]Программа!A$2:B$5112,2))</f>
        <v>Муниципальная целевая программа "Развитие физической культуры и спорта в Тутаевском муниципальном районе"</v>
      </c>
      <c r="C43" s="101" t="s">
        <v>16</v>
      </c>
      <c r="D43" s="102">
        <f>SUMIFS([1]Пр.11!G$10:G$1661,[1]Пр.11!$D$10:$D$1661,C43)</f>
        <v>42562542</v>
      </c>
      <c r="E43" s="102">
        <f>SUMIFS([1]Пр.11!H$10:H$1661,[1]Пр.11!$D$10:$D$1661,C43)</f>
        <v>-39462542</v>
      </c>
      <c r="F43" s="102"/>
      <c r="G43" s="102">
        <f>SUMIFS([1]Пр.11!I$10:I$1661,[1]Пр.11!$D$10:$D$1661,C43)</f>
        <v>3100000</v>
      </c>
    </row>
    <row r="44" spans="1:7" ht="45.75" thickBot="1" x14ac:dyDescent="0.3">
      <c r="A44" s="61"/>
      <c r="B44" s="62" t="str">
        <f>IF(C44&gt;0,VLOOKUP(C44,[1]Программа!A$2:B$5112,2))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4" s="70" t="s">
        <v>175</v>
      </c>
      <c r="D44" s="64">
        <f>SUMIFS([1]Пр.11!G$10:G$1661,[1]Пр.11!$D$10:$D$1661,C44)</f>
        <v>42562542</v>
      </c>
      <c r="E44" s="64">
        <f>SUMIFS([1]Пр.11!H$10:H$1661,[1]Пр.11!$D$10:$D$1661,C44)</f>
        <v>-39462542</v>
      </c>
      <c r="F44" s="64"/>
      <c r="G44" s="64">
        <f>SUMIFS([1]Пр.11!I$10:I$1661,[1]Пр.11!$D$10:$D$1661,C44)</f>
        <v>3100000</v>
      </c>
    </row>
    <row r="45" spans="1:7" ht="30.75" thickBot="1" x14ac:dyDescent="0.3">
      <c r="A45" s="61"/>
      <c r="B45" s="62" t="str">
        <f>IF(C45&gt;0,VLOOKUP(C45,[1]Программа!A$2:B$5112,2))</f>
        <v>Строительство, реконструкция и капитальный ремонт спортивных сооружений</v>
      </c>
      <c r="C45" s="70" t="s">
        <v>176</v>
      </c>
      <c r="D45" s="64">
        <f>SUMIFS([1]Пр.11!G$10:G$1661,[1]Пр.11!$D$10:$D$1661,C45)</f>
        <v>0</v>
      </c>
      <c r="E45" s="64">
        <f>SUMIFS([1]Пр.11!H$10:H$1661,[1]Пр.11!$D$10:$D$1661,C45)</f>
        <v>0</v>
      </c>
      <c r="F45" s="64"/>
      <c r="G45" s="64">
        <f>SUMIFS([1]Пр.11!I$10:I$1661,[1]Пр.11!$D$10:$D$1661,C45)</f>
        <v>0</v>
      </c>
    </row>
    <row r="46" spans="1:7" ht="15.75" thickBot="1" x14ac:dyDescent="0.3">
      <c r="A46" s="61"/>
      <c r="B46" s="62" t="str">
        <f>IF(C46&gt;0,VLOOKUP(C46,[1]Программа!A$2:B$5112,2))</f>
        <v>Развитие сети плоскостных спортивных сооружений</v>
      </c>
      <c r="C46" s="70" t="s">
        <v>177</v>
      </c>
      <c r="D46" s="64">
        <f>SUMIFS([1]Пр.11!G$10:G$1661,[1]Пр.11!$D$10:$D$1661,C46)</f>
        <v>0</v>
      </c>
      <c r="E46" s="64">
        <f>SUMIFS([1]Пр.11!H$10:H$1661,[1]Пр.11!$D$10:$D$1661,C46)</f>
        <v>0</v>
      </c>
      <c r="F46" s="64"/>
      <c r="G46" s="65">
        <f>SUMIFS([1]Пр.11!I$10:I$1661,[1]Пр.11!$D$10:$D$1661,C46)</f>
        <v>0</v>
      </c>
    </row>
    <row r="47" spans="1:7" s="60" customFormat="1" ht="45.75" thickBot="1" x14ac:dyDescent="0.3">
      <c r="A47" s="57"/>
      <c r="B47" s="100" t="str">
        <f>IF(C47&gt;0,VLOOKUP(C47,[1]Программа!A$2:B$5112,2))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7" s="101" t="s">
        <v>18</v>
      </c>
      <c r="D47" s="102">
        <f>SUMIFS([1]Пр.11!G$10:G$1661,[1]Пр.11!$D$10:$D$1661,C47)</f>
        <v>0</v>
      </c>
      <c r="E47" s="102">
        <f>SUMIFS([1]Пр.11!H$10:H$1661,[1]Пр.11!$D$10:$D$1661,C47)</f>
        <v>43141807</v>
      </c>
      <c r="F47" s="102"/>
      <c r="G47" s="102">
        <f>SUMIFS([1]Пр.11!I$10:I$1661,[1]Пр.11!$D$10:$D$1661,C47)</f>
        <v>43141807</v>
      </c>
    </row>
    <row r="48" spans="1:7" ht="45.75" thickBot="1" x14ac:dyDescent="0.3">
      <c r="A48" s="61"/>
      <c r="B48" s="79" t="str">
        <f>IF(C48&gt;0,VLOOKUP(C48,[1]Программа!A$2:B$5112,2))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8" s="74" t="s">
        <v>178</v>
      </c>
      <c r="D48" s="75">
        <f>SUMIFS([1]Пр.11!G$10:G$1661,[1]Пр.11!$D$10:$D$1661,C48)</f>
        <v>0</v>
      </c>
      <c r="E48" s="75">
        <f>SUMIFS([1]Пр.11!H$10:H$1661,[1]Пр.11!$D$10:$D$1661,C48)</f>
        <v>0</v>
      </c>
      <c r="F48" s="75"/>
      <c r="G48" s="76">
        <f>SUMIFS([1]Пр.11!I$10:I$1661,[1]Пр.11!$D$10:$D$1661,C48)</f>
        <v>0</v>
      </c>
    </row>
    <row r="49" spans="1:7" ht="30.75" thickBot="1" x14ac:dyDescent="0.3">
      <c r="A49" s="61"/>
      <c r="B49" s="79" t="str">
        <f>IF(C49&gt;0,VLOOKUP(C49,[1]Программа!A$2:B$5112,2))</f>
        <v>Развитие детско-юношеского спорта в спортивных школах и ДЮСШ</v>
      </c>
      <c r="C49" s="74" t="s">
        <v>179</v>
      </c>
      <c r="D49" s="75">
        <f>SUMIFS([1]Пр.11!G$10:G$1661,[1]Пр.11!$D$10:$D$1661,C49)</f>
        <v>0</v>
      </c>
      <c r="E49" s="75">
        <f>SUMIFS([1]Пр.11!H$10:H$1661,[1]Пр.11!$D$10:$D$1661,C49)</f>
        <v>0</v>
      </c>
      <c r="F49" s="75"/>
      <c r="G49" s="76">
        <f>SUMIFS([1]Пр.11!I$10:I$1661,[1]Пр.11!$D$10:$D$1661,C49)</f>
        <v>0</v>
      </c>
    </row>
    <row r="50" spans="1:7" ht="30.75" thickBot="1" x14ac:dyDescent="0.3">
      <c r="A50" s="61"/>
      <c r="B50" s="79" t="str">
        <f>IF(C50&gt;0,VLOOKUP(C50,[1]Программа!A$2:B$5112,2))</f>
        <v>Развитие детско-юношеского спорта в спортивных школах и ДЮСШ</v>
      </c>
      <c r="C50" s="74" t="s">
        <v>180</v>
      </c>
      <c r="D50" s="75">
        <f>SUMIFS([1]Пр.11!G$10:G$1661,[1]Пр.11!$D$10:$D$1661,C50)</f>
        <v>0</v>
      </c>
      <c r="E50" s="75">
        <f>SUMIFS([1]Пр.11!H$10:H$1661,[1]Пр.11!$D$10:$D$1661,C50)</f>
        <v>43141807</v>
      </c>
      <c r="F50" s="75"/>
      <c r="G50" s="76">
        <f>SUMIFS([1]Пр.11!I$10:I$1661,[1]Пр.11!$D$10:$D$1661,C50)</f>
        <v>43141807</v>
      </c>
    </row>
    <row r="51" spans="1:7" ht="45.75" thickBot="1" x14ac:dyDescent="0.3">
      <c r="A51" s="61"/>
      <c r="B51" s="79" t="str">
        <f>IF(C51&gt;0,VLOOKUP(C51,[1]Программа!A$2:B$5112,2))</f>
        <v>Муниципальная целевая программа "Профилактика безнадзорности, правонарушений и защита прав несовершеннолетних, проживающих на территории  Тутаевского муниципального района"</v>
      </c>
      <c r="C51" s="70" t="s">
        <v>181</v>
      </c>
      <c r="D51" s="75">
        <f>SUMIFS([1]Пр.11!G$10:G$1661,[1]Пр.11!$D$10:$D$1661,C51)</f>
        <v>0</v>
      </c>
      <c r="E51" s="75">
        <f>SUMIFS([1]Пр.11!H$10:H$1661,[1]Пр.11!$D$10:$D$1661,C51)</f>
        <v>149000</v>
      </c>
      <c r="F51" s="75"/>
      <c r="G51" s="76">
        <f>SUMIFS([1]Пр.11!I$10:I$1661,[1]Пр.11!$D$10:$D$1661,C51)</f>
        <v>149000</v>
      </c>
    </row>
    <row r="52" spans="1:7" ht="45" customHeight="1" thickBot="1" x14ac:dyDescent="0.3">
      <c r="A52" s="61"/>
      <c r="B52" s="79" t="str">
        <f>IF(C52&gt;0,VLOOKUP(C52,[1]Программа!A$2:B$5112,2))</f>
        <v>Профилактика безнадзорности и правонарушений несовершеннолетних через ранее выявление детского и семейного неблагополучия</v>
      </c>
      <c r="C52" s="74" t="s">
        <v>182</v>
      </c>
      <c r="D52" s="75">
        <f>SUMIFS([1]Пр.11!G$10:G$1661,[1]Пр.11!$D$10:$D$1661,C52)</f>
        <v>0</v>
      </c>
      <c r="E52" s="75">
        <f>SUMIFS([1]Пр.11!H$10:H$1661,[1]Пр.11!$D$10:$D$1661,C52)</f>
        <v>0</v>
      </c>
      <c r="F52" s="75"/>
      <c r="G52" s="76">
        <f>SUMIFS([1]Пр.11!I$10:I$1661,[1]Пр.11!$D$10:$D$1661,C52)</f>
        <v>0</v>
      </c>
    </row>
    <row r="53" spans="1:7" ht="45" customHeight="1" thickBot="1" x14ac:dyDescent="0.3">
      <c r="A53" s="61"/>
      <c r="B53" s="79" t="str">
        <f>IF(C53&gt;0,VLOOKUP(C53,[1]Программа!A$2:B$5112,2))</f>
        <v>Создание условий для комплексной реабилитации детей, оказавшихся в трудной жизненной ситуации, и семей, находящихся в социально опасном положении</v>
      </c>
      <c r="C53" s="70" t="s">
        <v>183</v>
      </c>
      <c r="D53" s="75">
        <f>SUMIFS([1]Пр.11!G$10:G$1661,[1]Пр.11!$D$10:$D$1661,C53)</f>
        <v>0</v>
      </c>
      <c r="E53" s="75">
        <f>SUMIFS([1]Пр.11!H$10:H$1661,[1]Пр.11!$D$10:$D$1661,C53)</f>
        <v>50000</v>
      </c>
      <c r="F53" s="75"/>
      <c r="G53" s="76">
        <f>SUMIFS([1]Пр.11!I$10:I$1661,[1]Пр.11!$D$10:$D$1661,C53)</f>
        <v>50000</v>
      </c>
    </row>
    <row r="54" spans="1:7" ht="45" customHeight="1" thickBot="1" x14ac:dyDescent="0.3">
      <c r="A54" s="61"/>
      <c r="B54" s="79" t="str">
        <f>IF(C54&gt;0,VLOOKUP(C54,[1]Программа!A$2:B$5112,2))</f>
        <v>Реализация комплекса мероприятий, направленных на профилактику безнадзорности, правонарушений и защиту прав несовершеннолетних</v>
      </c>
      <c r="C54" s="70" t="s">
        <v>184</v>
      </c>
      <c r="D54" s="75">
        <f>SUMIFS([1]Пр.11!G$10:G$1661,[1]Пр.11!$D$10:$D$1661,C54)</f>
        <v>0</v>
      </c>
      <c r="E54" s="75">
        <f>SUMIFS([1]Пр.11!H$10:H$1661,[1]Пр.11!$D$10:$D$1661,C54)</f>
        <v>99000</v>
      </c>
      <c r="F54" s="75"/>
      <c r="G54" s="76">
        <f>SUMIFS([1]Пр.11!I$10:I$1661,[1]Пр.11!$D$10:$D$1661,C54)</f>
        <v>99000</v>
      </c>
    </row>
    <row r="55" spans="1:7" s="56" customFormat="1" ht="29.25" thickBot="1" x14ac:dyDescent="0.25">
      <c r="A55" s="80"/>
      <c r="B55" s="103" t="str">
        <f>IF(C55&gt;0,VLOOKUP(C55,[1]Программа!A$2:B$5112,2))</f>
        <v>Муниципальная программа "Социальная поддержка населения Тутаевского муниципального района"</v>
      </c>
      <c r="C55" s="104" t="s">
        <v>20</v>
      </c>
      <c r="D55" s="105">
        <f>SUMIFS([1]Пр.11!G$10:G$1661,[1]Пр.11!$D$10:$D$1661,C55)</f>
        <v>6950882</v>
      </c>
      <c r="E55" s="105">
        <f>SUMIFS([1]Пр.11!H$10:H$1661,[1]Пр.11!$D$10:$D$1661,C55)</f>
        <v>0</v>
      </c>
      <c r="F55" s="105"/>
      <c r="G55" s="107">
        <f>SUMIFS([1]Пр.11!I$10:I$1661,[1]Пр.11!$D$10:$D$1661,C55)</f>
        <v>6950882</v>
      </c>
    </row>
    <row r="56" spans="1:7" s="60" customFormat="1" ht="30.75" thickBot="1" x14ac:dyDescent="0.3">
      <c r="A56" s="57"/>
      <c r="B56" s="97" t="str">
        <f>IF(C56&gt;0,VLOOKUP(C56,[1]Программа!A$2:B$5112,2))</f>
        <v>Ведомственная целевая программа "Социальная поддержка населения Тутаевского муниципального района"</v>
      </c>
      <c r="C56" s="114" t="s">
        <v>22</v>
      </c>
      <c r="D56" s="99">
        <f>SUMIFS([1]Пр.11!G$10:G$1661,[1]Пр.11!$D$10:$D$1661,C56)</f>
        <v>6950882</v>
      </c>
      <c r="E56" s="99">
        <f>SUMIFS([1]Пр.11!H$10:H$1661,[1]Пр.11!$D$10:$D$1661,C56)</f>
        <v>0</v>
      </c>
      <c r="F56" s="99"/>
      <c r="G56" s="99">
        <f>SUMIFS([1]Пр.11!I$10:I$1661,[1]Пр.11!$D$10:$D$1661,C56)</f>
        <v>6950882</v>
      </c>
    </row>
    <row r="57" spans="1:7" ht="30.75" thickBot="1" x14ac:dyDescent="0.3">
      <c r="A57" s="61"/>
      <c r="B57" s="62" t="str">
        <f>IF(C57&gt;0,VLOOKUP(C57,[1]Программа!A$2:B$5112,2))</f>
        <v>Исполнение публичных обязательств района по предоставлению выплат, пособий и компенсаций</v>
      </c>
      <c r="C57" s="70" t="s">
        <v>185</v>
      </c>
      <c r="D57" s="64">
        <f>SUMIFS([1]Пр.11!G$10:G$1661,[1]Пр.11!$D$10:$D$1661,C57)</f>
        <v>6502882</v>
      </c>
      <c r="E57" s="64">
        <f>SUMIFS([1]Пр.11!H$10:H$1661,[1]Пр.11!$D$10:$D$1661,C57)</f>
        <v>0</v>
      </c>
      <c r="F57" s="64"/>
      <c r="G57" s="64">
        <f>SUMIFS([1]Пр.11!I$10:I$1661,[1]Пр.11!$D$10:$D$1661,C57)</f>
        <v>6502882</v>
      </c>
    </row>
    <row r="58" spans="1:7" ht="45.75" thickBot="1" x14ac:dyDescent="0.3">
      <c r="A58" s="61"/>
      <c r="B58" s="62" t="str">
        <f>IF(C58&gt;0,VLOOKUP(C58,[1]Программа!A$2:B$5112,2))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58" s="70" t="s">
        <v>186</v>
      </c>
      <c r="D58" s="64">
        <f>SUMIFS([1]Пр.11!G$10:G$1661,[1]Пр.11!$D$10:$D$1661,C58)</f>
        <v>0</v>
      </c>
      <c r="E58" s="64">
        <f>SUMIFS([1]Пр.11!H$10:H$1661,[1]Пр.11!$D$10:$D$1661,C58)</f>
        <v>0</v>
      </c>
      <c r="F58" s="64"/>
      <c r="G58" s="64">
        <f>SUMIFS([1]Пр.11!I$10:I$1661,[1]Пр.11!$D$10:$D$1661,C58)</f>
        <v>0</v>
      </c>
    </row>
    <row r="59" spans="1:7" ht="30.75" thickBot="1" x14ac:dyDescent="0.3">
      <c r="A59" s="61"/>
      <c r="B59" s="62" t="str">
        <f>IF(C59&gt;0,VLOOKUP(C59,[1]Программа!A$2:B$5112,2))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59" s="70" t="s">
        <v>187</v>
      </c>
      <c r="D59" s="64">
        <f>SUMIFS([1]Пр.11!G$10:G$1661,[1]Пр.11!$D$10:$D$1661,C59)</f>
        <v>448000</v>
      </c>
      <c r="E59" s="64">
        <f>SUMIFS([1]Пр.11!H$10:H$1661,[1]Пр.11!$D$10:$D$1661,C59)</f>
        <v>0</v>
      </c>
      <c r="F59" s="64"/>
      <c r="G59" s="64">
        <f>SUMIFS([1]Пр.11!I$10:I$1661,[1]Пр.11!$D$10:$D$1661,C59)</f>
        <v>448000</v>
      </c>
    </row>
    <row r="60" spans="1:7" ht="15.75" thickBot="1" x14ac:dyDescent="0.3">
      <c r="A60" s="61"/>
      <c r="B60" s="62" t="str">
        <f>IF(C60&gt;0,VLOOKUP(C60,[1]Программа!A$2:B$5112,2))</f>
        <v>Информационное обеспечение реализации   мероприятий программы</v>
      </c>
      <c r="C60" s="70" t="s">
        <v>188</v>
      </c>
      <c r="D60" s="64">
        <f>SUMIFS([1]Пр.11!G$10:G$1661,[1]Пр.11!$D$10:$D$1661,C60)</f>
        <v>0</v>
      </c>
      <c r="E60" s="64">
        <f>SUMIFS([1]Пр.11!H$10:H$1661,[1]Пр.11!$D$10:$D$1661,C60)</f>
        <v>0</v>
      </c>
      <c r="F60" s="64"/>
      <c r="G60" s="64">
        <f>SUMIFS([1]Пр.11!I$10:I$1661,[1]Пр.11!$D$10:$D$1661,C60)</f>
        <v>0</v>
      </c>
    </row>
    <row r="61" spans="1:7" ht="30.75" thickBot="1" x14ac:dyDescent="0.3">
      <c r="A61" s="61"/>
      <c r="B61" s="62" t="str">
        <f>IF(C61&gt;0,VLOOKUP(C61,[1]Программа!A$2:B$5112,2))</f>
        <v>Реализация федерального проекта «Финансовая поддержка семей при рождении детей».</v>
      </c>
      <c r="C61" s="70" t="s">
        <v>189</v>
      </c>
      <c r="D61" s="64">
        <f>SUMIFS([1]Пр.11!G$10:G$1661,[1]Пр.11!$D$10:$D$1661,C61)</f>
        <v>0</v>
      </c>
      <c r="E61" s="64">
        <f>SUMIFS([1]Пр.11!H$10:H$1661,[1]Пр.11!$D$10:$D$1661,C61)</f>
        <v>0</v>
      </c>
      <c r="F61" s="64"/>
      <c r="G61" s="64">
        <f>SUMIFS([1]Пр.11!I$10:I$1661,[1]Пр.11!$D$10:$D$1661,C61)</f>
        <v>0</v>
      </c>
    </row>
    <row r="62" spans="1:7" ht="30.75" thickBot="1" x14ac:dyDescent="0.3">
      <c r="A62" s="61"/>
      <c r="B62" s="62" t="str">
        <f>IF(C62&gt;0,VLOOKUP(C62,[1]Программа!A$2:B$5112,2))</f>
        <v>Реализация федерального проекта «Финансовая поддержка семей при рождении детей».</v>
      </c>
      <c r="C62" s="70" t="s">
        <v>190</v>
      </c>
      <c r="D62" s="64">
        <f>SUMIFS([1]Пр.11!G$10:G$1661,[1]Пр.11!$D$10:$D$1661,C62)</f>
        <v>0</v>
      </c>
      <c r="E62" s="64">
        <f>SUMIFS([1]Пр.11!H$10:H$1661,[1]Пр.11!$D$10:$D$1661,C62)</f>
        <v>0</v>
      </c>
      <c r="F62" s="64"/>
      <c r="G62" s="64">
        <f>SUMIFS([1]Пр.11!I$10:I$1661,[1]Пр.11!$D$10:$D$1661,C62)</f>
        <v>0</v>
      </c>
    </row>
    <row r="63" spans="1:7" s="60" customFormat="1" ht="30.75" thickBot="1" x14ac:dyDescent="0.3">
      <c r="A63" s="57"/>
      <c r="B63" s="100" t="str">
        <f>IF(C63&gt;0,VLOOKUP(C63,[1]Программа!A$2:B$5112,2))</f>
        <v>Муниципальная целевая программа "Улучшение условий и охраны труда в Тутаевском муниципальном районе"</v>
      </c>
      <c r="C63" s="101" t="s">
        <v>24</v>
      </c>
      <c r="D63" s="102">
        <f>SUMIFS([1]Пр.11!G$10:G$1661,[1]Пр.11!$D$10:$D$1661,C63)</f>
        <v>0</v>
      </c>
      <c r="E63" s="102">
        <f>SUMIFS([1]Пр.11!H$10:H$1661,[1]Пр.11!$D$10:$D$1661,C63)</f>
        <v>0</v>
      </c>
      <c r="F63" s="102"/>
      <c r="G63" s="102">
        <f>SUMIFS([1]Пр.11!I$10:I$1661,[1]Пр.11!$D$10:$D$1661,C63)</f>
        <v>0</v>
      </c>
    </row>
    <row r="64" spans="1:7" s="60" customFormat="1" ht="30.75" thickBot="1" x14ac:dyDescent="0.3">
      <c r="A64" s="57"/>
      <c r="B64" s="62" t="str">
        <f>IF(C64&gt;0,VLOOKUP(C64,[1]Программа!A$2:B$5112,2))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C64" s="70" t="s">
        <v>191</v>
      </c>
      <c r="D64" s="64">
        <f>SUMIFS([1]Пр.11!G$10:G$1661,[1]Пр.11!$D$10:$D$1661,C64)</f>
        <v>0</v>
      </c>
      <c r="E64" s="64">
        <f>SUMIFS([1]Пр.11!H$10:H$1661,[1]Пр.11!$D$10:$D$1661,C64)</f>
        <v>0</v>
      </c>
      <c r="F64" s="64"/>
      <c r="G64" s="64">
        <f>SUMIFS([1]Пр.11!I$10:I$1661,[1]Пр.11!$D$10:$D$1661,C64)</f>
        <v>0</v>
      </c>
    </row>
    <row r="65" spans="1:7" s="60" customFormat="1" ht="30.75" thickBot="1" x14ac:dyDescent="0.3">
      <c r="A65" s="57"/>
      <c r="B65" s="62" t="str">
        <f>IF(C65&gt;0,VLOOKUP(C65,[1]Программа!A$2:B$5112,2))</f>
        <v>Превентивные меры, направленные на снижение производственного травматизма и профессиональной заболеваемости</v>
      </c>
      <c r="C65" s="70" t="s">
        <v>192</v>
      </c>
      <c r="D65" s="64">
        <f>SUMIFS([1]Пр.11!G$10:G$1661,[1]Пр.11!$D$10:$D$1661,C65)</f>
        <v>0</v>
      </c>
      <c r="E65" s="64">
        <f>SUMIFS([1]Пр.11!H$10:H$1661,[1]Пр.11!$D$10:$D$1661,C65)</f>
        <v>0</v>
      </c>
      <c r="F65" s="64"/>
      <c r="G65" s="64">
        <f>SUMIFS([1]Пр.11!I$10:I$1661,[1]Пр.11!$D$10:$D$1661,C65)</f>
        <v>0</v>
      </c>
    </row>
    <row r="66" spans="1:7" ht="30.75" thickBot="1" x14ac:dyDescent="0.3">
      <c r="A66" s="61"/>
      <c r="B66" s="79" t="str">
        <f>IF(C66&gt;0,VLOOKUP(C66,[1]Программа!A$2:B$5112,2))</f>
        <v>Обучение по охране труда работников организаций Тутаевского муниципального района</v>
      </c>
      <c r="C66" s="74" t="s">
        <v>193</v>
      </c>
      <c r="D66" s="75">
        <f>SUMIFS([1]Пр.11!G$10:G$1661,[1]Пр.11!$D$10:$D$1661,C66)</f>
        <v>0</v>
      </c>
      <c r="E66" s="75">
        <f>SUMIFS([1]Пр.11!H$10:H$1661,[1]Пр.11!$D$10:$D$1661,C66)</f>
        <v>0</v>
      </c>
      <c r="F66" s="75"/>
      <c r="G66" s="75">
        <f>SUMIFS([1]Пр.11!I$10:I$1661,[1]Пр.11!$D$10:$D$1661,C66)</f>
        <v>0</v>
      </c>
    </row>
    <row r="67" spans="1:7" s="56" customFormat="1" ht="43.5" thickBot="1" x14ac:dyDescent="0.25">
      <c r="A67" s="80"/>
      <c r="B67" s="103" t="str">
        <f>IF(C67&gt;0,VLOOKUP(C67,[1]Программа!A$2:B$5112,2))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C67" s="104" t="s">
        <v>28</v>
      </c>
      <c r="D67" s="105">
        <f>SUMIFS([1]Пр.11!G$10:G$1661,[1]Пр.11!$D$10:$D$1661,C67)</f>
        <v>11500000</v>
      </c>
      <c r="E67" s="105">
        <f>SUMIFS([1]Пр.11!H$10:H$1661,[1]Пр.11!$D$10:$D$1661,C67)</f>
        <v>11536900</v>
      </c>
      <c r="F67" s="106"/>
      <c r="G67" s="107">
        <f>SUMIFS([1]Пр.11!I$10:I$1661,[1]Пр.11!$D$10:$D$1661,C67)</f>
        <v>23036900</v>
      </c>
    </row>
    <row r="68" spans="1:7" ht="45.75" thickBot="1" x14ac:dyDescent="0.3">
      <c r="A68" s="61"/>
      <c r="B68" s="97" t="str">
        <f>IF(C68&gt;0,VLOOKUP(C68,[1]Программа!A$2:B$5112,2))</f>
        <v>Муниципальная целевая программа "Развитие водоснабжения, водоотведения и очистки сточных вод на территории Тутаевского муниципального района"</v>
      </c>
      <c r="C68" s="114" t="s">
        <v>30</v>
      </c>
      <c r="D68" s="99">
        <f>SUMIFS([1]Пр.11!G$10:G$1661,[1]Пр.11!$D$10:$D$1661,C68)</f>
        <v>1500000</v>
      </c>
      <c r="E68" s="99">
        <f>SUMIFS([1]Пр.11!H$10:H$1661,[1]Пр.11!$D$10:$D$1661,C68)</f>
        <v>0</v>
      </c>
      <c r="F68" s="99"/>
      <c r="G68" s="99">
        <f>SUMIFS([1]Пр.11!I$10:I$1661,[1]Пр.11!$D$10:$D$1661,C68)</f>
        <v>1500000</v>
      </c>
    </row>
    <row r="69" spans="1:7" ht="45.75" thickBot="1" x14ac:dyDescent="0.3">
      <c r="A69" s="61"/>
      <c r="B69" s="62" t="str">
        <f>IF(C69&gt;0,VLOOKUP(C69,[1]Программа!A$2:B$5112,2))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загрязнений</v>
      </c>
      <c r="C69" s="70" t="s">
        <v>194</v>
      </c>
      <c r="D69" s="64">
        <f>SUMIFS([1]Пр.11!G$10:G$1661,[1]Пр.11!$D$10:$D$1661,C69)</f>
        <v>1500000</v>
      </c>
      <c r="E69" s="64">
        <f>SUMIFS([1]Пр.11!H$10:H$1661,[1]Пр.11!$D$10:$D$1661,C69)</f>
        <v>0</v>
      </c>
      <c r="F69" s="64"/>
      <c r="G69" s="64">
        <f>SUMIFS([1]Пр.11!I$10:I$1661,[1]Пр.11!$D$10:$D$1661,C69)</f>
        <v>1500000</v>
      </c>
    </row>
    <row r="70" spans="1:7" ht="45.75" thickBot="1" x14ac:dyDescent="0.3">
      <c r="A70" s="61"/>
      <c r="B70" s="100" t="str">
        <f>IF(C70&gt;0,VLOOKUP(C70,[1]Программа!A$2:B$5112,2))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101" t="s">
        <v>32</v>
      </c>
      <c r="D70" s="102">
        <f>SUMIFS([1]Пр.11!G$10:G$1661,[1]Пр.11!$D$10:$D$1661,C70)</f>
        <v>0</v>
      </c>
      <c r="E70" s="102">
        <f>SUMIFS([1]Пр.11!H$10:H$1661,[1]Пр.11!$D$10:$D$1661,C70)</f>
        <v>0</v>
      </c>
      <c r="F70" s="102"/>
      <c r="G70" s="102">
        <f>SUMIFS([1]Пр.11!I$10:I$1661,[1]Пр.11!$D$10:$D$1661,C70)</f>
        <v>0</v>
      </c>
    </row>
    <row r="71" spans="1:7" ht="60.75" thickBot="1" x14ac:dyDescent="0.3">
      <c r="A71" s="61"/>
      <c r="B71" s="62" t="str">
        <f>IF(C71&gt;0,VLOOKUP(C71,[1]Программа!A$2:B$5112,2))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района, оплаты топливно-энергетических ресурсов</v>
      </c>
      <c r="C71" s="70" t="s">
        <v>195</v>
      </c>
      <c r="D71" s="64">
        <f>SUMIFS([1]Пр.11!G$10:G$1661,[1]Пр.11!$D$10:$D$1661,C71)</f>
        <v>0</v>
      </c>
      <c r="E71" s="64">
        <f>SUMIFS([1]Пр.11!H$10:H$1661,[1]Пр.11!$D$10:$D$1661,C71)</f>
        <v>0</v>
      </c>
      <c r="F71" s="64"/>
      <c r="G71" s="64">
        <f>SUMIFS([1]Пр.11!I$10:I$1661,[1]Пр.11!$D$10:$D$1661,C71)</f>
        <v>0</v>
      </c>
    </row>
    <row r="72" spans="1:7" ht="45.75" thickBot="1" x14ac:dyDescent="0.3">
      <c r="A72" s="61"/>
      <c r="B72" s="100" t="str">
        <f>IF(C72&gt;0,VLOOKUP(C72,[1]Программа!A$2:B$5112,2))</f>
        <v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v>
      </c>
      <c r="C72" s="101" t="s">
        <v>34</v>
      </c>
      <c r="D72" s="102">
        <f>SUMIFS([1]Пр.11!G$10:G$1661,[1]Пр.11!$D$10:$D$1661,C72)</f>
        <v>10000000</v>
      </c>
      <c r="E72" s="102">
        <f>SUMIFS([1]Пр.11!H$10:H$1661,[1]Пр.11!$D$10:$D$1661,C72)</f>
        <v>11536900</v>
      </c>
      <c r="F72" s="102"/>
      <c r="G72" s="102">
        <f>SUMIFS([1]Пр.11!I$10:I$1661,[1]Пр.11!$D$10:$D$1661,C72)</f>
        <v>21536900</v>
      </c>
    </row>
    <row r="73" spans="1:7" ht="15.75" thickBot="1" x14ac:dyDescent="0.3">
      <c r="A73" s="61"/>
      <c r="B73" s="62" t="str">
        <f>IF(C73&gt;0,VLOOKUP(C73,[1]Программа!A$2:B$5112,2))</f>
        <v>Повышение уровня газификации</v>
      </c>
      <c r="C73" s="70" t="s">
        <v>196</v>
      </c>
      <c r="D73" s="64">
        <f>SUMIFS([1]Пр.11!G$10:G$1661,[1]Пр.11!$D$10:$D$1661,C73)</f>
        <v>0</v>
      </c>
      <c r="E73" s="64">
        <f>SUMIFS([1]Пр.11!H$10:H$1661,[1]Пр.11!$D$10:$D$1661,C73)</f>
        <v>0</v>
      </c>
      <c r="F73" s="64"/>
      <c r="G73" s="64">
        <f>SUMIFS([1]Пр.11!I$10:I$1661,[1]Пр.11!$D$10:$D$1661,C73)</f>
        <v>0</v>
      </c>
    </row>
    <row r="74" spans="1:7" ht="15.75" thickBot="1" x14ac:dyDescent="0.3">
      <c r="A74" s="61"/>
      <c r="B74" s="62" t="str">
        <f>IF(C74&gt;0,VLOOKUP(C74,[1]Программа!A$2:B$5112,2))</f>
        <v>Модернизация  объектов коммунального назначения</v>
      </c>
      <c r="C74" s="70" t="s">
        <v>197</v>
      </c>
      <c r="D74" s="64">
        <f>SUMIFS([1]Пр.11!G$10:G$1661,[1]Пр.11!$D$10:$D$1661,C74)</f>
        <v>10000000</v>
      </c>
      <c r="E74" s="64">
        <f>SUMIFS([1]Пр.11!H$10:H$1661,[1]Пр.11!$D$10:$D$1661,C74)</f>
        <v>-5100000</v>
      </c>
      <c r="F74" s="64"/>
      <c r="G74" s="64">
        <f>SUMIFS([1]Пр.11!I$10:I$1661,[1]Пр.11!$D$10:$D$1661,C74)</f>
        <v>4900000</v>
      </c>
    </row>
    <row r="75" spans="1:7" ht="15.75" thickBot="1" x14ac:dyDescent="0.3">
      <c r="A75" s="61"/>
      <c r="B75" s="62" t="str">
        <f>IF(C75&gt;0,VLOOKUP(C75,[1]Программа!A$2:B$5112,2))</f>
        <v>Модернизация инженерной инфраструктуры</v>
      </c>
      <c r="C75" s="70" t="s">
        <v>198</v>
      </c>
      <c r="D75" s="64">
        <f>SUMIFS([1]Пр.11!G$10:G$1661,[1]Пр.11!$D$10:$D$1661,C75)</f>
        <v>0</v>
      </c>
      <c r="E75" s="64">
        <f>SUMIFS([1]Пр.11!H$10:H$1661,[1]Пр.11!$D$10:$D$1661,C75)</f>
        <v>16636900</v>
      </c>
      <c r="F75" s="64"/>
      <c r="G75" s="64">
        <f>SUMIFS([1]Пр.11!I$10:I$1661,[1]Пр.11!$D$10:$D$1661,C75)</f>
        <v>16636900</v>
      </c>
    </row>
    <row r="76" spans="1:7" ht="45.75" thickBot="1" x14ac:dyDescent="0.3">
      <c r="A76" s="61"/>
      <c r="B76" s="100" t="str">
        <f>IF(C76&gt;0,VLOOKUP(C76,[1]Программа!A$2:B$5112,2))</f>
        <v>Муниципальная целевая программа "Развитие, ремонт и содержание муниципального жилищного фонда в Тутаевском муниципальном районе"</v>
      </c>
      <c r="C76" s="101" t="s">
        <v>36</v>
      </c>
      <c r="D76" s="102">
        <f>SUMIFS([1]Пр.11!G$10:G$1661,[1]Пр.11!$D$10:$D$1661,C76)</f>
        <v>0</v>
      </c>
      <c r="E76" s="102">
        <f>SUMIFS([1]Пр.11!H$10:H$1661,[1]Пр.11!$D$10:$D$1661,C76)</f>
        <v>0</v>
      </c>
      <c r="F76" s="102"/>
      <c r="G76" s="102">
        <f>SUMIFS([1]Пр.11!I$10:I$1661,[1]Пр.11!$D$10:$D$1661,C76)</f>
        <v>0</v>
      </c>
    </row>
    <row r="77" spans="1:7" ht="30.75" thickBot="1" x14ac:dyDescent="0.3">
      <c r="A77" s="61"/>
      <c r="B77" s="79" t="str">
        <f>IF(C77&gt;0,VLOOKUP(C77,[1]Программа!A$2:B$5112,2))</f>
        <v>Реализация мероприятий по развитию, ремонту и содержанию муниципального жилищного фонда</v>
      </c>
      <c r="C77" s="74" t="s">
        <v>199</v>
      </c>
      <c r="D77" s="75">
        <f>SUMIFS([1]Пр.11!G$10:G$1661,[1]Пр.11!$D$10:$D$1661,C77)</f>
        <v>0</v>
      </c>
      <c r="E77" s="75">
        <f>SUMIFS([1]Пр.11!H$10:H$1661,[1]Пр.11!$D$10:$D$1661,C77)</f>
        <v>0</v>
      </c>
      <c r="F77" s="75"/>
      <c r="G77" s="75">
        <f>SUMIFS([1]Пр.11!I$10:I$1661,[1]Пр.11!$D$10:$D$1661,C77)</f>
        <v>0</v>
      </c>
    </row>
    <row r="78" spans="1:7" s="56" customFormat="1" ht="29.25" thickBot="1" x14ac:dyDescent="0.25">
      <c r="A78" s="80"/>
      <c r="B78" s="103" t="str">
        <f>IF(C78&gt;0,VLOOKUP(C78,[1]Программа!A$2:B$5112,2))</f>
        <v>Муниципальная программа "Развитие автомобильного и речного транспорта в Тутаевском муниципальном районе"</v>
      </c>
      <c r="C78" s="104" t="s">
        <v>38</v>
      </c>
      <c r="D78" s="105">
        <f>SUMIFS([1]Пр.11!G$10:G$1661,[1]Пр.11!$D$10:$D$1661,C78)</f>
        <v>19179000</v>
      </c>
      <c r="E78" s="105">
        <f>SUMIFS([1]Пр.11!H$10:H$1661,[1]Пр.11!$D$10:$D$1661,C78)</f>
        <v>0</v>
      </c>
      <c r="F78" s="106"/>
      <c r="G78" s="107">
        <f>SUMIFS([1]Пр.11!I$10:I$1661,[1]Пр.11!$D$10:$D$1661,C78)</f>
        <v>19179000</v>
      </c>
    </row>
    <row r="79" spans="1:7" s="60" customFormat="1" ht="45.75" thickBot="1" x14ac:dyDescent="0.3">
      <c r="A79" s="57"/>
      <c r="B79" s="97" t="str">
        <f>IF(C79&gt;0,VLOOKUP(C79,[1]Программа!A$2:B$5112,2))</f>
        <v>Муниципальная целевая программа "Организация перевозок автомобильным транспортом в Тутаевском муниципальном районе"</v>
      </c>
      <c r="C79" s="114" t="s">
        <v>40</v>
      </c>
      <c r="D79" s="99">
        <f>SUMIFS([1]Пр.11!G$10:G$1661,[1]Пр.11!$D$10:$D$1661,C79)</f>
        <v>19179000</v>
      </c>
      <c r="E79" s="116">
        <f>SUMIFS([1]Пр.11!H$10:H$1661,[1]Пр.11!$D$10:$D$1661,C79)</f>
        <v>0</v>
      </c>
      <c r="F79" s="116"/>
      <c r="G79" s="116">
        <f>SUMIFS([1]Пр.11!I$10:I$1661,[1]Пр.11!$D$10:$D$1661,C79)</f>
        <v>19179000</v>
      </c>
    </row>
    <row r="80" spans="1:7" ht="45.75" thickBot="1" x14ac:dyDescent="0.3">
      <c r="A80" s="61"/>
      <c r="B80" s="62" t="str">
        <f>IF(C80&gt;0,VLOOKUP(C80,[1]Программа!A$2:B$5112,2))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80" s="70" t="s">
        <v>200</v>
      </c>
      <c r="D80" s="64">
        <f>SUMIFS([1]Пр.11!G$10:G$1661,[1]Пр.11!$D$10:$D$1661,C80)</f>
        <v>19179000</v>
      </c>
      <c r="E80" s="64">
        <f>SUMIFS([1]Пр.11!H$10:H$1661,[1]Пр.11!$D$10:$D$1661,C80)</f>
        <v>0</v>
      </c>
      <c r="F80" s="64"/>
      <c r="G80" s="64">
        <f>SUMIFS([1]Пр.11!I$10:I$1661,[1]Пр.11!$D$10:$D$1661,C80)</f>
        <v>19179000</v>
      </c>
    </row>
    <row r="81" spans="1:7" ht="45.75" thickBot="1" x14ac:dyDescent="0.3">
      <c r="A81" s="61"/>
      <c r="B81" s="62" t="str">
        <f>IF(C81&gt;0,VLOOKUP(C81,[1]Программа!A$2:B$5112,2))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81" s="70" t="s">
        <v>201</v>
      </c>
      <c r="D81" s="64">
        <f>SUMIFS([1]Пр.11!G$10:G$1661,[1]Пр.11!$D$10:$D$1661,C81)</f>
        <v>0</v>
      </c>
      <c r="E81" s="64">
        <f>SUMIFS([1]Пр.11!H$10:H$1661,[1]Пр.11!$D$10:$D$1661,C81)</f>
        <v>0</v>
      </c>
      <c r="F81" s="64"/>
      <c r="G81" s="64">
        <f>SUMIFS([1]Пр.11!I$10:I$1661,[1]Пр.11!$D$10:$D$1661,C81)</f>
        <v>0</v>
      </c>
    </row>
    <row r="82" spans="1:7" s="60" customFormat="1" ht="30.75" thickBot="1" x14ac:dyDescent="0.3">
      <c r="A82" s="57"/>
      <c r="B82" s="100" t="str">
        <f>IF(C82&gt;0,VLOOKUP(C82,[1]Программа!A$2:B$5112,2))</f>
        <v>Муниципальная целевая программа "Организация перевозок и развитие речного транспорта"</v>
      </c>
      <c r="C82" s="101" t="s">
        <v>42</v>
      </c>
      <c r="D82" s="102">
        <f>SUMIFS([1]Пр.11!G$10:G$1661,[1]Пр.11!$D$10:$D$1661,C82)</f>
        <v>0</v>
      </c>
      <c r="E82" s="102">
        <f>SUMIFS([1]Пр.11!H$10:H$1661,[1]Пр.11!$D$10:$D$1661,C82)</f>
        <v>0</v>
      </c>
      <c r="F82" s="102"/>
      <c r="G82" s="102">
        <f>SUMIFS([1]Пр.11!I$10:I$1661,[1]Пр.11!$D$10:$D$1661,C82)</f>
        <v>0</v>
      </c>
    </row>
    <row r="83" spans="1:7" ht="30.75" thickBot="1" x14ac:dyDescent="0.3">
      <c r="A83" s="61"/>
      <c r="B83" s="62" t="str">
        <f>IF(C83&gt;0,VLOOKUP(C83,[1]Программа!A$2:B$5112,2))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83" s="70" t="s">
        <v>202</v>
      </c>
      <c r="D83" s="64">
        <f>SUMIFS([1]Пр.11!G$10:G$1661,[1]Пр.11!$D$10:$D$1661,C83)</f>
        <v>0</v>
      </c>
      <c r="E83" s="64">
        <f>SUMIFS([1]Пр.11!H$10:H$1661,[1]Пр.11!$D$10:$D$1661,C83)</f>
        <v>0</v>
      </c>
      <c r="F83" s="64"/>
      <c r="G83" s="64">
        <f>SUMIFS([1]Пр.11!I$10:I$1661,[1]Пр.11!$D$10:$D$1661,C83)</f>
        <v>0</v>
      </c>
    </row>
    <row r="84" spans="1:7" ht="30.75" thickBot="1" x14ac:dyDescent="0.3">
      <c r="A84" s="61"/>
      <c r="B84" s="62" t="str">
        <f>IF(C84&gt;0,VLOOKUP(C84,[1]Программа!A$2:B$5112,2))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84" s="70" t="s">
        <v>202</v>
      </c>
      <c r="D84" s="64">
        <f>SUMIFS([1]Пр.11!G$10:G$1661,[1]Пр.11!$D$10:$D$1661,C84)</f>
        <v>0</v>
      </c>
      <c r="E84" s="64">
        <f>SUMIFS([1]Пр.11!H$10:H$1661,[1]Пр.11!$D$10:$D$1661,C84)</f>
        <v>0</v>
      </c>
      <c r="F84" s="64"/>
      <c r="G84" s="64">
        <f>SUMIFS([1]Пр.11!I$10:I$1661,[1]Пр.11!$D$10:$D$1661,C84)</f>
        <v>0</v>
      </c>
    </row>
    <row r="85" spans="1:7" s="60" customFormat="1" ht="36" customHeight="1" thickBot="1" x14ac:dyDescent="0.3">
      <c r="A85" s="57"/>
      <c r="B85" s="100" t="str">
        <f>IF(C85&gt;0,VLOOKUP(C85,[1]Программа!A$2:B$5112,2))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85" s="101" t="s">
        <v>203</v>
      </c>
      <c r="D85" s="102">
        <f>SUMIFS([1]Пр.11!G$10:G$1661,[1]Пр.11!$D$10:$D$1661,C85)</f>
        <v>0</v>
      </c>
      <c r="E85" s="115">
        <f>SUMIFS([1]Пр.11!H$10:H$1661,[1]Пр.11!$D$10:$D$1661,C85)</f>
        <v>0</v>
      </c>
      <c r="F85" s="115"/>
      <c r="G85" s="102">
        <f>SUMIFS([1]Пр.11!I$10:I$1661,[1]Пр.11!$D$10:$D$1661,C85)</f>
        <v>0</v>
      </c>
    </row>
    <row r="86" spans="1:7" ht="30.75" thickBot="1" x14ac:dyDescent="0.3">
      <c r="A86" s="61"/>
      <c r="B86" s="62" t="str">
        <f>IF(C86&gt;0,VLOOKUP(C86,[1]Программа!A$2:B$5112,2))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86" s="70" t="s">
        <v>204</v>
      </c>
      <c r="D86" s="64">
        <f>SUMIFS([1]Пр.11!G$10:G$1661,[1]Пр.11!$D$10:$D$1661,C86)</f>
        <v>0</v>
      </c>
      <c r="E86" s="64">
        <f>SUMIFS([1]Пр.11!H$10:H$1661,[1]Пр.11!$D$10:$D$1661,C86)</f>
        <v>0</v>
      </c>
      <c r="F86" s="64"/>
      <c r="G86" s="64">
        <f>SUMIFS([1]Пр.11!I$10:I$1661,[1]Пр.11!$D$10:$D$1661,C86)</f>
        <v>0</v>
      </c>
    </row>
    <row r="87" spans="1:7" ht="30.75" thickBot="1" x14ac:dyDescent="0.3">
      <c r="A87" s="61"/>
      <c r="B87" s="79" t="str">
        <f>IF(C87&gt;0,VLOOKUP(C87,[1]Программа!A$2:B$5112,2))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87" s="74" t="s">
        <v>205</v>
      </c>
      <c r="D87" s="75">
        <f>SUMIFS([1]Пр.11!G$10:G$1661,[1]Пр.11!$D$10:$D$1661,C87)</f>
        <v>0</v>
      </c>
      <c r="E87" s="75">
        <f>SUMIFS([1]Пр.11!H$10:H$1661,[1]Пр.11!$D$10:$D$1661,C87)</f>
        <v>0</v>
      </c>
      <c r="F87" s="75"/>
      <c r="G87" s="75">
        <f>SUMIFS([1]Пр.11!I$10:I$1661,[1]Пр.11!$D$10:$D$1661,C87)</f>
        <v>0</v>
      </c>
    </row>
    <row r="88" spans="1:7" s="56" customFormat="1" ht="43.5" thickBot="1" x14ac:dyDescent="0.25">
      <c r="A88" s="80"/>
      <c r="B88" s="103" t="str">
        <f>IF(C88&gt;0,VLOOKUP(C88,[1]Программа!A$2:B$5112,2))</f>
        <v>Муниципальная программа "Поддержка социальных инициатив и развитие некоммерческих организаций и объединений в Тутаевском муниципальном районе"</v>
      </c>
      <c r="C88" s="104" t="s">
        <v>44</v>
      </c>
      <c r="D88" s="105">
        <f>SUMIFS([1]Пр.11!G$10:G$1661,[1]Пр.11!$D$10:$D$1661,C88)</f>
        <v>30000</v>
      </c>
      <c r="E88" s="105">
        <f>SUMIFS([1]Пр.11!H$10:H$1661,[1]Пр.11!$D$10:$D$1661,C88)</f>
        <v>620000</v>
      </c>
      <c r="F88" s="106"/>
      <c r="G88" s="107">
        <f>SUMIFS([1]Пр.11!I$10:I$1661,[1]Пр.11!$D$10:$D$1661,C88)</f>
        <v>650000</v>
      </c>
    </row>
    <row r="89" spans="1:7" ht="60.75" thickBot="1" x14ac:dyDescent="0.3">
      <c r="A89" s="61"/>
      <c r="B89" s="97" t="str">
        <f>IF(C89&gt;0,VLOOKUP(C89,[1]Программа!A$2:B$5112,2))</f>
        <v>Муниципальная целевая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89" s="117" t="s">
        <v>46</v>
      </c>
      <c r="D89" s="116">
        <f>SUMIFS([1]Пр.11!G$10:G$1661,[1]Пр.11!$D$10:$D$1661,C89)</f>
        <v>30000</v>
      </c>
      <c r="E89" s="116">
        <f>SUMIFS([1]Пр.11!H$10:H$1661,[1]Пр.11!$D$10:$D$1661,C89)</f>
        <v>270000</v>
      </c>
      <c r="F89" s="116"/>
      <c r="G89" s="116">
        <f>SUMIFS([1]Пр.11!I$10:I$1661,[1]Пр.11!$D$10:$D$1661,C89)</f>
        <v>300000</v>
      </c>
    </row>
    <row r="90" spans="1:7" ht="32.25" customHeight="1" thickBot="1" x14ac:dyDescent="0.3">
      <c r="A90" s="61"/>
      <c r="B90" s="62" t="str">
        <f>IF(C90&gt;0,VLOOKUP(C90,[1]Программа!A$2:B$5112,2))</f>
        <v>Разработка нормативно правовых документов в сфере деятельности СОНКО ТМР на территории Тутаевского муниципального района</v>
      </c>
      <c r="C90" s="70" t="s">
        <v>206</v>
      </c>
      <c r="D90" s="64">
        <f>SUMIFS([1]Пр.11!G$10:G$1661,[1]Пр.11!$D$10:$D$1661,C90)</f>
        <v>0</v>
      </c>
      <c r="E90" s="64">
        <f>SUMIFS([1]Пр.11!H$10:H$1661,[1]Пр.11!$D$10:$D$1661,C90)</f>
        <v>0</v>
      </c>
      <c r="F90" s="64"/>
      <c r="G90" s="64">
        <f>SUMIFS([1]Пр.11!I$10:I$1661,[1]Пр.11!$D$10:$D$1661,C90)</f>
        <v>0</v>
      </c>
    </row>
    <row r="91" spans="1:7" ht="30.75" thickBot="1" x14ac:dyDescent="0.3">
      <c r="A91" s="61"/>
      <c r="B91" s="81" t="str">
        <f>IF(C91&gt;0,VLOOKUP(C91,[1]Программа!A$2:B$5112,2))</f>
        <v>Развитие механизмов участия СОНКО в реализации государственной политики в социальной сфере</v>
      </c>
      <c r="C91" s="70" t="s">
        <v>207</v>
      </c>
      <c r="D91" s="64">
        <f>SUMIFS([1]Пр.11!G$10:G$1661,[1]Пр.11!$D$10:$D$1661,C91)</f>
        <v>0</v>
      </c>
      <c r="E91" s="64">
        <f>SUMIFS([1]Пр.11!H$10:H$1661,[1]Пр.11!$D$10:$D$1661,C91)</f>
        <v>0</v>
      </c>
      <c r="F91" s="64"/>
      <c r="G91" s="64">
        <f>SUMIFS([1]Пр.11!I$10:I$1661,[1]Пр.11!$D$10:$D$1661,C91)</f>
        <v>0</v>
      </c>
    </row>
    <row r="92" spans="1:7" ht="46.5" customHeight="1" thickBot="1" x14ac:dyDescent="0.3">
      <c r="A92" s="61"/>
      <c r="B92" s="62" t="str">
        <f>IF(C92&gt;0,VLOOKUP(C92,[1]Программа!A$2:B$5112,2))</f>
        <v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</v>
      </c>
      <c r="C92" s="70" t="s">
        <v>208</v>
      </c>
      <c r="D92" s="64">
        <f>SUMIFS([1]Пр.11!G$10:G$1661,[1]Пр.11!$D$10:$D$1661,C92)</f>
        <v>30000</v>
      </c>
      <c r="E92" s="64">
        <f>SUMIFS([1]Пр.11!H$10:H$1661,[1]Пр.11!$D$10:$D$1661,C92)</f>
        <v>270000</v>
      </c>
      <c r="F92" s="64"/>
      <c r="G92" s="64">
        <f>SUMIFS([1]Пр.11!I$10:I$1661,[1]Пр.11!$D$10:$D$1661,C92)</f>
        <v>300000</v>
      </c>
    </row>
    <row r="93" spans="1:7" ht="30.75" thickBot="1" x14ac:dyDescent="0.3">
      <c r="A93" s="61"/>
      <c r="B93" s="81" t="str">
        <f>IF(C93&gt;0,VLOOKUP(C93,[1]Программа!A$2:B$5112,2))</f>
        <v>Предоставление СОНКО имущественной, информационной и консультационной поддержки</v>
      </c>
      <c r="C93" s="70" t="s">
        <v>209</v>
      </c>
      <c r="D93" s="64">
        <f>SUMIFS([1]Пр.11!G$10:G$1661,[1]Пр.11!$D$10:$D$1661,C93)</f>
        <v>0</v>
      </c>
      <c r="E93" s="64">
        <f>SUMIFS([1]Пр.11!H$10:H$1661,[1]Пр.11!$D$10:$D$1661,C93)</f>
        <v>0</v>
      </c>
      <c r="F93" s="64"/>
      <c r="G93" s="64">
        <f>SUMIFS([1]Пр.11!I$10:I$1661,[1]Пр.11!$D$10:$D$1661,C93)</f>
        <v>0</v>
      </c>
    </row>
    <row r="94" spans="1:7" ht="34.5" customHeight="1" thickBot="1" x14ac:dyDescent="0.3">
      <c r="A94" s="61"/>
      <c r="B94" s="62" t="str">
        <f>IF(C94&gt;0,VLOOKUP(C94,[1]Программа!A$2:B$5112,2))</f>
        <v>Развитие механизмов взаимодействия органов местного самоуправления  Тутаевского муниципального района и СОНКО</v>
      </c>
      <c r="C94" s="70" t="s">
        <v>210</v>
      </c>
      <c r="D94" s="64">
        <f>SUMIFS([1]Пр.11!G$10:G$1661,[1]Пр.11!$D$10:$D$1661,C94)</f>
        <v>0</v>
      </c>
      <c r="E94" s="64">
        <f>SUMIFS([1]Пр.11!H$10:H$1661,[1]Пр.11!$D$10:$D$1661,C94)</f>
        <v>0</v>
      </c>
      <c r="F94" s="64"/>
      <c r="G94" s="64">
        <f>SUMIFS([1]Пр.11!I$10:I$1661,[1]Пр.11!$D$10:$D$1661,C94)</f>
        <v>0</v>
      </c>
    </row>
    <row r="95" spans="1:7" ht="45.75" thickBot="1" x14ac:dyDescent="0.3">
      <c r="A95" s="61"/>
      <c r="B95" s="100" t="str">
        <f>IF(C95&gt;0,VLOOKUP(C95,[1]Программа!A$2:B$5112,2))</f>
        <v>Муниципальная целевая 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5" s="101" t="s">
        <v>48</v>
      </c>
      <c r="D95" s="102">
        <f>SUMIFS([1]Пр.11!G$10:G$1661,[1]Пр.11!$D$10:$D$1661,C95)</f>
        <v>0</v>
      </c>
      <c r="E95" s="102">
        <f>SUMIFS([1]Пр.11!H$10:H$1661,[1]Пр.11!$D$10:$D$1661,C95)</f>
        <v>350000</v>
      </c>
      <c r="F95" s="102"/>
      <c r="G95" s="102">
        <f>SUMIFS([1]Пр.11!I$10:I$1661,[1]Пр.11!$D$10:$D$1661,C95)</f>
        <v>350000</v>
      </c>
    </row>
    <row r="96" spans="1:7" ht="58.7" customHeight="1" thickBot="1" x14ac:dyDescent="0.3">
      <c r="A96" s="61"/>
      <c r="B96" s="62" t="str">
        <f>IF(C96&gt;0,VLOOKUP(C96,[1]Программа!A$2:B$5112,2))</f>
        <v>Развитие механизмов участия садоводческих некоммерческих товариществ в реализации региональной и муниципальной политики по поддержке садоводства и огородничества на территории Тутаевского муниципального района</v>
      </c>
      <c r="C96" s="70" t="s">
        <v>211</v>
      </c>
      <c r="D96" s="64">
        <f>SUMIFS([1]Пр.11!G$10:G$1661,[1]Пр.11!$D$10:$D$1661,C96)</f>
        <v>0</v>
      </c>
      <c r="E96" s="64">
        <f>SUMIFS([1]Пр.11!H$10:H$1661,[1]Пр.11!$D$10:$D$1661,C96)</f>
        <v>0</v>
      </c>
      <c r="F96" s="64"/>
      <c r="G96" s="64">
        <f>SUMIFS([1]Пр.11!I$10:I$1661,[1]Пр.11!$D$10:$D$1661,C96)</f>
        <v>0</v>
      </c>
    </row>
    <row r="97" spans="1:7" ht="57.75" customHeight="1" thickBot="1" x14ac:dyDescent="0.3">
      <c r="A97" s="61"/>
      <c r="B97" s="62" t="str">
        <f>IF(C97&gt;0,VLOOKUP(C97,[1]Программа!A$2:B$5112,2))</f>
        <v>Стимулирование и поддержка социально-значимых проектов и программ, реализуемых садоводческими некоммерческими товариществами на территории садоводческих товариществ Тутаевского муниципального района</v>
      </c>
      <c r="C97" s="70" t="s">
        <v>212</v>
      </c>
      <c r="D97" s="64">
        <f>SUMIFS([1]Пр.11!G$10:G$1661,[1]Пр.11!$D$10:$D$1661,C97)</f>
        <v>0</v>
      </c>
      <c r="E97" s="64">
        <f>SUMIFS([1]Пр.11!H$10:H$1661,[1]Пр.11!$D$10:$D$1661,C97)</f>
        <v>350000</v>
      </c>
      <c r="F97" s="64"/>
      <c r="G97" s="64">
        <f>SUMIFS([1]Пр.11!I$10:I$1661,[1]Пр.11!$D$10:$D$1661,C97)</f>
        <v>350000</v>
      </c>
    </row>
    <row r="98" spans="1:7" ht="44.25" customHeight="1" thickBot="1" x14ac:dyDescent="0.3">
      <c r="A98" s="61"/>
      <c r="B98" s="62" t="str">
        <f>IF(C98&gt;0,VLOOKUP(C98,[1]Программа!A$2:B$5112,2))</f>
        <v>Предоставление садоводческим некоммерческим товариществам информационной и консультационной поддержки, популяризация ведения садоводства и огородничества в ТМР</v>
      </c>
      <c r="C98" s="70" t="s">
        <v>213</v>
      </c>
      <c r="D98" s="64">
        <f>SUMIFS([1]Пр.11!G$10:G$1661,[1]Пр.11!$D$10:$D$1661,C98)</f>
        <v>0</v>
      </c>
      <c r="E98" s="64">
        <f>SUMIFS([1]Пр.11!H$10:H$1661,[1]Пр.11!$D$10:$D$1661,C98)</f>
        <v>0</v>
      </c>
      <c r="F98" s="64"/>
      <c r="G98" s="64">
        <f>SUMIFS([1]Пр.11!I$10:I$1661,[1]Пр.11!$D$10:$D$1661,C98)</f>
        <v>0</v>
      </c>
    </row>
    <row r="99" spans="1:7" s="56" customFormat="1" ht="43.5" thickBot="1" x14ac:dyDescent="0.25">
      <c r="A99" s="80"/>
      <c r="B99" s="108" t="str">
        <f>IF(C99&gt;0,VLOOKUP(C99,[1]Программа!A$2:B$5112,2))</f>
        <v>Муниципальная программа "Повышение эффективности муниципального управления в Тутаевском муниципальном районе"</v>
      </c>
      <c r="C99" s="109" t="s">
        <v>50</v>
      </c>
      <c r="D99" s="110">
        <f>SUMIFS([1]Пр.11!G$10:G$1661,[1]Пр.11!$D$10:$D$1661,C99)</f>
        <v>3730000</v>
      </c>
      <c r="E99" s="110">
        <f>SUMIFS([1]Пр.11!H$10:H$1661,[1]Пр.11!$D$10:$D$1661,C99)</f>
        <v>773000</v>
      </c>
      <c r="F99" s="111"/>
      <c r="G99" s="112">
        <f>SUMIFS([1]Пр.11!I$10:I$1661,[1]Пр.11!$D$10:$D$1661,C99)</f>
        <v>4503000</v>
      </c>
    </row>
    <row r="100" spans="1:7" s="60" customFormat="1" ht="75.75" thickBot="1" x14ac:dyDescent="0.3">
      <c r="A100" s="57"/>
      <c r="B100" s="97" t="str">
        <f>IF(C100&gt;0,VLOOKUP(C100,[1]Программа!A$2:B$5112,2))</f>
        <v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v>
      </c>
      <c r="C100" s="114" t="s">
        <v>52</v>
      </c>
      <c r="D100" s="99">
        <f>SUMIFS([1]Пр.11!G$10:G$1661,[1]Пр.11!$D$10:$D$1661,C100)</f>
        <v>300000</v>
      </c>
      <c r="E100" s="116">
        <f>SUMIFS([1]Пр.11!H$10:H$1661,[1]Пр.11!$D$10:$D$1661,C100)</f>
        <v>0</v>
      </c>
      <c r="F100" s="116"/>
      <c r="G100" s="99">
        <f>SUMIFS([1]Пр.11!I$10:I$1661,[1]Пр.11!$D$10:$D$1661,C100)</f>
        <v>300000</v>
      </c>
    </row>
    <row r="101" spans="1:7" ht="45.75" thickBot="1" x14ac:dyDescent="0.3">
      <c r="A101" s="61"/>
      <c r="B101" s="62" t="str">
        <f>IF(C101&gt;0,VLOOKUP(C101,[1]Программа!A$2:B$5112,2))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01" s="70" t="s">
        <v>214</v>
      </c>
      <c r="D101" s="64">
        <f>SUMIFS([1]Пр.11!G$10:G$1661,[1]Пр.11!$D$10:$D$1661,C101)</f>
        <v>300000</v>
      </c>
      <c r="E101" s="64">
        <f>SUMIFS([1]Пр.11!H$10:H$1661,[1]Пр.11!$D$10:$D$1661,C101)</f>
        <v>0</v>
      </c>
      <c r="F101" s="64"/>
      <c r="G101" s="64">
        <f>SUMIFS([1]Пр.11!I$10:I$1661,[1]Пр.11!$D$10:$D$1661,C101)</f>
        <v>300000</v>
      </c>
    </row>
    <row r="102" spans="1:7" ht="49.7" customHeight="1" thickBot="1" x14ac:dyDescent="0.3">
      <c r="A102" s="61"/>
      <c r="B102" s="62" t="str">
        <f>IF(C102&gt;0,VLOOKUP(C102,[1]Программа!A$2:B$5112,2))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C102" s="70" t="s">
        <v>215</v>
      </c>
      <c r="D102" s="64">
        <f>SUMIFS([1]Пр.11!G$10:G$1661,[1]Пр.11!$D$10:$D$1661,C102)</f>
        <v>0</v>
      </c>
      <c r="E102" s="64">
        <f>SUMIFS([1]Пр.11!H$10:H$1661,[1]Пр.11!$D$10:$D$1661,C102)</f>
        <v>0</v>
      </c>
      <c r="F102" s="64"/>
      <c r="G102" s="64">
        <f>SUMIFS([1]Пр.11!I$10:I$1661,[1]Пр.11!$D$10:$D$1661,C102)</f>
        <v>0</v>
      </c>
    </row>
    <row r="103" spans="1:7" ht="45.75" thickBot="1" x14ac:dyDescent="0.3">
      <c r="A103" s="61"/>
      <c r="B103" s="62" t="str">
        <f>IF(C103&gt;0,VLOOKUP(C103,[1]Программа!A$2:B$5112,2))</f>
        <v>Совершенствование механизмов противодействия коррупции, предупреждения и урегулирования конфликта интересов на муниципальной службе</v>
      </c>
      <c r="C103" s="70" t="s">
        <v>216</v>
      </c>
      <c r="D103" s="64">
        <f>SUMIFS([1]Пр.11!G$10:G$1661,[1]Пр.11!$D$10:$D$1661,C103)</f>
        <v>0</v>
      </c>
      <c r="E103" s="64">
        <f>SUMIFS([1]Пр.11!H$10:H$1661,[1]Пр.11!$D$10:$D$1661,C103)</f>
        <v>0</v>
      </c>
      <c r="F103" s="64"/>
      <c r="G103" s="64">
        <f>SUMIFS([1]Пр.11!I$10:I$1661,[1]Пр.11!$D$10:$D$1661,C103)</f>
        <v>0</v>
      </c>
    </row>
    <row r="104" spans="1:7" ht="30" customHeight="1" thickBot="1" x14ac:dyDescent="0.3">
      <c r="A104" s="61"/>
      <c r="B104" s="62" t="str">
        <f>IF(C104&gt;0,VLOOKUP(C104,[1]Программа!A$2:B$5112,2))</f>
        <v>Формирование и использование кадрового резерва муниципальной службы</v>
      </c>
      <c r="C104" s="70" t="s">
        <v>217</v>
      </c>
      <c r="D104" s="64">
        <f>SUMIFS([1]Пр.11!G$10:G$1661,[1]Пр.11!$D$10:$D$1661,C104)</f>
        <v>0</v>
      </c>
      <c r="E104" s="64">
        <f>SUMIFS([1]Пр.11!H$10:H$1661,[1]Пр.11!$D$10:$D$1661,C104)</f>
        <v>0</v>
      </c>
      <c r="F104" s="64"/>
      <c r="G104" s="64">
        <f>SUMIFS([1]Пр.11!I$10:I$1661,[1]Пр.11!$D$10:$D$1661,C104)</f>
        <v>0</v>
      </c>
    </row>
    <row r="105" spans="1:7" s="60" customFormat="1" ht="45.75" thickBot="1" x14ac:dyDescent="0.3">
      <c r="A105" s="57"/>
      <c r="B105" s="100" t="str">
        <f>IF(C105&gt;0,VLOOKUP(C105,[1]Программа!A$2:B$5112,2))</f>
        <v>Муниципальная целевая  программа "Информатизация управленческой деятельности Администрации Тутаевского муниципального района"</v>
      </c>
      <c r="C105" s="101" t="s">
        <v>54</v>
      </c>
      <c r="D105" s="102">
        <f>SUMIFS([1]Пр.11!G$10:G$1661,[1]Пр.11!$D$10:$D$1661,C105)</f>
        <v>3430000</v>
      </c>
      <c r="E105" s="115">
        <f>SUMIFS([1]Пр.11!H$10:H$1661,[1]Пр.11!$D$10:$D$1661,C105)</f>
        <v>773000</v>
      </c>
      <c r="F105" s="115"/>
      <c r="G105" s="102">
        <f>SUMIFS([1]Пр.11!I$10:I$1661,[1]Пр.11!$D$10:$D$1661,C105)</f>
        <v>4203000</v>
      </c>
    </row>
    <row r="106" spans="1:7" ht="30.75" thickBot="1" x14ac:dyDescent="0.3">
      <c r="A106" s="61"/>
      <c r="B106" s="62" t="str">
        <f>IF(C106&gt;0,VLOOKUP(C106,[1]Программа!A$2:B$5112,2))</f>
        <v>Обеспечение сбалансированности и устойчивости бюджетной системы Тутаевского муниципального района</v>
      </c>
      <c r="C106" s="70" t="s">
        <v>218</v>
      </c>
      <c r="D106" s="64">
        <f>SUMIFS([1]Пр.11!G$10:G$1661,[1]Пр.11!$D$10:$D$1661,C106)</f>
        <v>3430000</v>
      </c>
      <c r="E106" s="64">
        <f>SUMIFS([1]Пр.11!H$10:H$1661,[1]Пр.11!$D$10:$D$1661,C106)</f>
        <v>0</v>
      </c>
      <c r="F106" s="64"/>
      <c r="G106" s="64">
        <f>SUMIFS([1]Пр.11!I$10:I$1661,[1]Пр.11!$D$10:$D$1661,C106)</f>
        <v>3430000</v>
      </c>
    </row>
    <row r="107" spans="1:7" ht="45.75" thickBot="1" x14ac:dyDescent="0.3">
      <c r="A107" s="61"/>
      <c r="B107" s="62" t="str">
        <f>IF(C107&gt;0,VLOOKUP(C107,[1]Программа!A$2:B$5112,2))</f>
        <v>Обеспечение эффективного управления муниципальным имуществом Тутаевского муниципального района, в том числе земельными ресурсами района</v>
      </c>
      <c r="C107" s="70" t="s">
        <v>219</v>
      </c>
      <c r="D107" s="64">
        <f>SUMIFS([1]Пр.11!G$10:G$1661,[1]Пр.11!$D$10:$D$1661,C107)</f>
        <v>0</v>
      </c>
      <c r="E107" s="64">
        <f>SUMIFS([1]Пр.11!H$10:H$1661,[1]Пр.11!$D$10:$D$1661,C107)</f>
        <v>200000</v>
      </c>
      <c r="F107" s="64"/>
      <c r="G107" s="64">
        <f>SUMIFS([1]Пр.11!I$10:I$1661,[1]Пр.11!$D$10:$D$1661,C107)</f>
        <v>200000</v>
      </c>
    </row>
    <row r="108" spans="1:7" ht="30.75" thickBot="1" x14ac:dyDescent="0.3">
      <c r="A108" s="61"/>
      <c r="B108" s="79" t="str">
        <f>IF(C108&gt;0,VLOOKUP(C108,[1]Программа!A$2:B$5112,2))</f>
        <v>Обеспечение эффективной деятельности структурных подразделений Администрации Тутаевского муниципального района</v>
      </c>
      <c r="C108" s="74" t="s">
        <v>220</v>
      </c>
      <c r="D108" s="75">
        <f>SUMIFS([1]Пр.11!G$10:G$1661,[1]Пр.11!$D$10:$D$1661,C108)</f>
        <v>0</v>
      </c>
      <c r="E108" s="75">
        <f>SUMIFS([1]Пр.11!H$10:H$1661,[1]Пр.11!$D$10:$D$1661,C108)</f>
        <v>573000</v>
      </c>
      <c r="F108" s="75"/>
      <c r="G108" s="75">
        <f>SUMIFS([1]Пр.11!I$10:I$1661,[1]Пр.11!$D$10:$D$1661,C108)</f>
        <v>573000</v>
      </c>
    </row>
    <row r="109" spans="1:7" s="56" customFormat="1" ht="33.75" customHeight="1" thickBot="1" x14ac:dyDescent="0.25">
      <c r="A109" s="80"/>
      <c r="B109" s="103" t="str">
        <f>IF(C109&gt;0,VLOOKUP(C109,[1]Программа!A$2:B$5112,2))</f>
        <v>Муниципальная программа "Экономическое и перспективное развитие территорий Тутаевского муниципального района"</v>
      </c>
      <c r="C109" s="104" t="s">
        <v>56</v>
      </c>
      <c r="D109" s="105">
        <f>SUMIFS([1]Пр.11!G$10:G$1661,[1]Пр.11!$D$10:$D$1661,C109)</f>
        <v>250000</v>
      </c>
      <c r="E109" s="105">
        <f>SUMIFS([1]Пр.11!H$10:H$1661,[1]Пр.11!$D$10:$D$1661,C109)</f>
        <v>0</v>
      </c>
      <c r="F109" s="105"/>
      <c r="G109" s="107">
        <f>SUMIFS([1]Пр.11!I$10:I$1661,[1]Пр.11!$D$10:$D$1661,C109)</f>
        <v>250000</v>
      </c>
    </row>
    <row r="110" spans="1:7" s="60" customFormat="1" ht="30.75" thickBot="1" x14ac:dyDescent="0.3">
      <c r="A110" s="57"/>
      <c r="B110" s="58" t="str">
        <f>IF(C110&gt;0,VLOOKUP(C110,[1]Программа!A$2:B$5112,2))</f>
        <v>Муниципальная целевая программа "Развитие потребительского рынка Тутаевского муниципального района"</v>
      </c>
      <c r="C110" s="77" t="s">
        <v>58</v>
      </c>
      <c r="D110" s="59">
        <f>SUMIFS([1]Пр.11!G$10:G$1661,[1]Пр.11!$D$10:$D$1661,C110)</f>
        <v>0</v>
      </c>
      <c r="E110" s="59">
        <f>SUMIFS([1]Пр.11!H$10:H$1661,[1]Пр.11!$D$10:$D$1661,C110)</f>
        <v>0</v>
      </c>
      <c r="F110" s="59"/>
      <c r="G110" s="59">
        <f>SUMIFS([1]Пр.11!I$10:I$1661,[1]Пр.11!$D$10:$D$1661,C110)</f>
        <v>0</v>
      </c>
    </row>
    <row r="111" spans="1:7" ht="45.75" thickBot="1" x14ac:dyDescent="0.3">
      <c r="A111" s="61"/>
      <c r="B111" s="62" t="str">
        <f>IF(C111&gt;0,VLOOKUP(C111,[1]Программа!A$2:B$5112,2))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C111" s="70" t="s">
        <v>221</v>
      </c>
      <c r="D111" s="64">
        <f>SUMIFS([1]Пр.11!G$10:G$1661,[1]Пр.11!$D$10:$D$1661,C111)</f>
        <v>0</v>
      </c>
      <c r="E111" s="64">
        <f>SUMIFS([1]Пр.11!H$10:H$1661,[1]Пр.11!$D$10:$D$1661,C111)</f>
        <v>0</v>
      </c>
      <c r="F111" s="64"/>
      <c r="G111" s="64">
        <f>SUMIFS([1]Пр.11!I$10:I$1661,[1]Пр.11!$D$10:$D$1661,C111)</f>
        <v>0</v>
      </c>
    </row>
    <row r="112" spans="1:7" s="60" customFormat="1" ht="43.5" customHeight="1" thickBot="1" x14ac:dyDescent="0.3">
      <c r="A112" s="57"/>
      <c r="B112" s="100" t="str">
        <f>IF(C112&gt;0,VLOOKUP(C112,[1]Программа!A$2:B$5112,2))</f>
        <v>Муниципальная целевая программа "Развитие агропромышленного комплекса в Тутаевском муниципальном районе"</v>
      </c>
      <c r="C112" s="101" t="s">
        <v>59</v>
      </c>
      <c r="D112" s="102">
        <f>SUMIFS([1]Пр.11!G$10:G$1661,[1]Пр.11!$D$10:$D$1661,C112)</f>
        <v>250000</v>
      </c>
      <c r="E112" s="102">
        <f>SUMIFS([1]Пр.11!H$10:H$1661,[1]Пр.11!$D$10:$D$1661,C112)</f>
        <v>0</v>
      </c>
      <c r="F112" s="102"/>
      <c r="G112" s="102">
        <f>SUMIFS([1]Пр.11!I$10:I$1661,[1]Пр.11!$D$10:$D$1661,C112)</f>
        <v>250000</v>
      </c>
    </row>
    <row r="113" spans="1:7" ht="15.75" thickBot="1" x14ac:dyDescent="0.3">
      <c r="A113" s="61"/>
      <c r="B113" s="62" t="str">
        <f>IF(C113&gt;0,VLOOKUP(C113,[1]Программа!A$2:B$5112,2))</f>
        <v>Стимулирование развития сельскохозяйственного производства</v>
      </c>
      <c r="C113" s="70" t="s">
        <v>222</v>
      </c>
      <c r="D113" s="64">
        <f>SUMIFS([1]Пр.11!G$10:G$1661,[1]Пр.11!$D$10:$D$1661,C113)</f>
        <v>250000</v>
      </c>
      <c r="E113" s="64">
        <f>SUMIFS([1]Пр.11!H$10:H$1661,[1]Пр.11!$D$10:$D$1661,C113)</f>
        <v>0</v>
      </c>
      <c r="F113" s="64"/>
      <c r="G113" s="64">
        <f>SUMIFS([1]Пр.11!I$10:I$1661,[1]Пр.11!$D$10:$D$1661,C113)</f>
        <v>250000</v>
      </c>
    </row>
    <row r="114" spans="1:7" s="60" customFormat="1" ht="30.75" thickBot="1" x14ac:dyDescent="0.3">
      <c r="A114" s="57"/>
      <c r="B114" s="100" t="str">
        <f>IF(C114&gt;0,VLOOKUP(C114,[1]Программа!A$2:B$5112,2))</f>
        <v>Муниципальная целевая программа "Развитие предпринимательства в Тутаевском муниципальном районе"</v>
      </c>
      <c r="C114" s="101" t="s">
        <v>61</v>
      </c>
      <c r="D114" s="102">
        <f>SUMIFS([1]Пр.11!G$10:G$1661,[1]Пр.11!$D$10:$D$1661,C114)</f>
        <v>0</v>
      </c>
      <c r="E114" s="102">
        <f>SUMIFS([1]Пр.11!H$10:H$1661,[1]Пр.11!$D$10:$D$1661,C114)</f>
        <v>0</v>
      </c>
      <c r="F114" s="102"/>
      <c r="G114" s="102">
        <f>SUMIFS([1]Пр.11!I$10:I$1661,[1]Пр.11!$D$10:$D$1661,C114)</f>
        <v>0</v>
      </c>
    </row>
    <row r="115" spans="1:7" ht="45.75" thickBot="1" x14ac:dyDescent="0.3">
      <c r="A115" s="61"/>
      <c r="B115" s="62" t="str">
        <f>IF(C115&gt;0,VLOOKUP(C115,[1]Программа!A$2:B$5112,2))</f>
        <v>Популяризация роли предпринимательства, информационная, консультационная поддержка субъектов малого и среднего предпринимательства</v>
      </c>
      <c r="C115" s="70" t="s">
        <v>223</v>
      </c>
      <c r="D115" s="64">
        <f>SUMIFS([1]Пр.11!G$10:G$1661,[1]Пр.11!$D$10:$D$1661,C115)</f>
        <v>0</v>
      </c>
      <c r="E115" s="64">
        <f>SUMIFS([1]Пр.11!H$10:H$1661,[1]Пр.11!$D$10:$D$1661,C115)</f>
        <v>0</v>
      </c>
      <c r="F115" s="64"/>
      <c r="G115" s="64">
        <f>SUMIFS([1]Пр.11!I$10:I$1661,[1]Пр.11!$D$10:$D$1661,C115)</f>
        <v>0</v>
      </c>
    </row>
    <row r="116" spans="1:7" s="60" customFormat="1" ht="29.25" customHeight="1" thickBot="1" x14ac:dyDescent="0.3">
      <c r="A116" s="57"/>
      <c r="B116" s="62" t="str">
        <f>IF(C116&gt;0,VLOOKUP(C116,[1]Программа!A$2:B$5112,2))</f>
        <v>Содействие продвижению и росту конкурентоспособности продукции малого и среднего предпринимательства</v>
      </c>
      <c r="C116" s="68" t="s">
        <v>224</v>
      </c>
      <c r="D116" s="64">
        <f>SUMIFS([1]Пр.11!G$10:G$1661,[1]Пр.11!$D$10:$D$1661,C116)</f>
        <v>0</v>
      </c>
      <c r="E116" s="64">
        <f>SUMIFS([1]Пр.11!H$10:H$1661,[1]Пр.11!$D$10:$D$1661,C116)</f>
        <v>0</v>
      </c>
      <c r="F116" s="64"/>
      <c r="G116" s="64">
        <f>SUMIFS([1]Пр.11!I$10:I$1661,[1]Пр.11!$D$10:$D$1661,C116)</f>
        <v>0</v>
      </c>
    </row>
    <row r="117" spans="1:7" s="60" customFormat="1" ht="45.95" customHeight="1" thickBot="1" x14ac:dyDescent="0.3">
      <c r="A117" s="57"/>
      <c r="B117" s="62" t="str">
        <f>IF(C117&gt;0,VLOOKUP(C117,[1]Программа!A$2:B$5112,2))</f>
        <v>Развитие инфраструктуры поддержки субъектов малого и среднего предпринимательства, а также имущественная поддержка субъектов малого и среднего предпринимательства</v>
      </c>
      <c r="C117" s="68" t="s">
        <v>225</v>
      </c>
      <c r="D117" s="64"/>
      <c r="E117" s="64">
        <f>SUMIFS([1]Пр.11!H$10:H$1661,[1]Пр.11!$D$10:$D$1661,C117)</f>
        <v>0</v>
      </c>
      <c r="F117" s="64"/>
      <c r="G117" s="64"/>
    </row>
    <row r="118" spans="1:7" s="60" customFormat="1" ht="35.25" customHeight="1" thickBot="1" x14ac:dyDescent="0.3">
      <c r="A118" s="57"/>
      <c r="B118" s="62" t="str">
        <f>IF(C118&gt;0,VLOOKUP(C118,[1]Программа!A$2:B$5112,2))</f>
        <v>Обеспечение благоприятных условий для развития субъектов малого и среднего предпринимательства</v>
      </c>
      <c r="C118" s="68" t="s">
        <v>226</v>
      </c>
      <c r="D118" s="64"/>
      <c r="E118" s="64">
        <f>SUMIFS([1]Пр.11!H$10:H$1661,[1]Пр.11!$D$10:$D$1661,C118)</f>
        <v>0</v>
      </c>
      <c r="F118" s="64"/>
      <c r="G118" s="64"/>
    </row>
    <row r="119" spans="1:7" s="60" customFormat="1" ht="29.25" customHeight="1" thickBot="1" x14ac:dyDescent="0.3">
      <c r="A119" s="57"/>
      <c r="B119" s="79" t="str">
        <f>IF(C119&gt;0,VLOOKUP(C119,[1]Программа!A$2:B$5112,2))</f>
        <v>Обеспечение занятости населения и развитие самозанятости</v>
      </c>
      <c r="C119" s="113" t="s">
        <v>227</v>
      </c>
      <c r="D119" s="75"/>
      <c r="E119" s="75">
        <f>SUMIFS([1]Пр.11!H$10:H$1661,[1]Пр.11!$D$10:$D$1661,C119)</f>
        <v>0</v>
      </c>
      <c r="F119" s="75"/>
      <c r="G119" s="75"/>
    </row>
    <row r="120" spans="1:7" s="56" customFormat="1" ht="29.25" thickBot="1" x14ac:dyDescent="0.25">
      <c r="A120" s="80"/>
      <c r="B120" s="103" t="str">
        <f>IF(C120&gt;0,VLOOKUP(C120,[1]Программа!A$2:B$5112,2))</f>
        <v xml:space="preserve"> Муниципальная программа "Охрана окружающей среды и природопользование в Тутаевском муниципальном районе"</v>
      </c>
      <c r="C120" s="104" t="s">
        <v>62</v>
      </c>
      <c r="D120" s="105">
        <f>SUMIFS([1]Пр.11!G$10:G$1661,[1]Пр.11!$D$10:$D$1661,C120)</f>
        <v>2270000</v>
      </c>
      <c r="E120" s="105">
        <f>SUMIFS([1]Пр.11!H$10:H$1661,[1]Пр.11!$D$10:$D$1661,C120)</f>
        <v>-2150000</v>
      </c>
      <c r="F120" s="106"/>
      <c r="G120" s="107">
        <f>SUMIFS([1]Пр.11!I$10:I$1661,[1]Пр.11!$D$10:$D$1661,C120)</f>
        <v>120000</v>
      </c>
    </row>
    <row r="121" spans="1:7" s="60" customFormat="1" ht="45.75" thickBot="1" x14ac:dyDescent="0.3">
      <c r="A121" s="57"/>
      <c r="B121" s="97" t="str">
        <f>IF(C121&gt;0,VLOOKUP(C121,[1]Программа!A$2:B$5112,2))</f>
        <v>Муниципальная целевая программа "Санитарно- эпидемиологическая безопасность в Тутаевском  муниципальном районе"</v>
      </c>
      <c r="C121" s="114" t="s">
        <v>64</v>
      </c>
      <c r="D121" s="99">
        <f>SUMIFS([1]Пр.11!G$10:G$1661,[1]Пр.11!$D$10:$D$1661,C121)</f>
        <v>2270000</v>
      </c>
      <c r="E121" s="116">
        <f>SUMIFS([1]Пр.11!H$10:H$1661,[1]Пр.11!$D$10:$D$1661,C121)</f>
        <v>-2150000</v>
      </c>
      <c r="F121" s="116"/>
      <c r="G121" s="116">
        <f>SUMIFS([1]Пр.11!I$10:I$1661,[1]Пр.11!$D$10:$D$1661,C121)</f>
        <v>120000</v>
      </c>
    </row>
    <row r="122" spans="1:7" ht="45.75" thickBot="1" x14ac:dyDescent="0.3">
      <c r="A122" s="61"/>
      <c r="B122" s="62" t="str">
        <f>IF(C122&gt;0,VLOOKUP(C122,[1]Программа!A$2:B$5112,2))</f>
        <v>Реализация мероприятий по улучшению санитарно-гигиенического благополучия и оздоровления экологической обстановки в Тутаевском районе</v>
      </c>
      <c r="C122" s="70" t="s">
        <v>228</v>
      </c>
      <c r="D122" s="64">
        <f>SUMIFS([1]Пр.11!G$10:G$1661,[1]Пр.11!$D$10:$D$1661,C122)</f>
        <v>2270000</v>
      </c>
      <c r="E122" s="64">
        <f>SUMIFS([1]Пр.11!H$10:H$1661,[1]Пр.11!$D$10:$D$1661,C122)</f>
        <v>-2150000</v>
      </c>
      <c r="F122" s="64"/>
      <c r="G122" s="64">
        <f>SUMIFS([1]Пр.11!I$10:I$1661,[1]Пр.11!$D$10:$D$1661,C122)</f>
        <v>120000</v>
      </c>
    </row>
    <row r="123" spans="1:7" s="60" customFormat="1" ht="30.75" thickBot="1" x14ac:dyDescent="0.3">
      <c r="A123" s="57"/>
      <c r="B123" s="100" t="str">
        <f>IF(C123&gt;0,VLOOKUP(C123,[1]Программа!A$2:B$5112,2))</f>
        <v>Муниципальная целевая программа "Ликвидация борщевика в Тутаевском муниципальном районе"</v>
      </c>
      <c r="C123" s="101" t="s">
        <v>65</v>
      </c>
      <c r="D123" s="102">
        <f>SUMIFS([1]Пр.11!G$10:G$1661,[1]Пр.11!$D$10:$D$1661,C123)</f>
        <v>0</v>
      </c>
      <c r="E123" s="102">
        <f>SUMIFS([1]Пр.11!H$10:H$1661,[1]Пр.11!$D$10:$D$1661,C123)</f>
        <v>0</v>
      </c>
      <c r="F123" s="102"/>
      <c r="G123" s="65">
        <f>SUMIFS([1]Пр.11!I$10:I$1661,[1]Пр.11!$D$10:$D$1661,C123)</f>
        <v>0</v>
      </c>
    </row>
    <row r="124" spans="1:7" ht="21" customHeight="1" thickBot="1" x14ac:dyDescent="0.3">
      <c r="A124" s="61"/>
      <c r="B124" s="79" t="str">
        <f>IF(C124&gt;0,VLOOKUP(C124,[1]Программа!A$2:B$5112,2))</f>
        <v xml:space="preserve">Выявление и обработка земель, загрязненных борщевиком </v>
      </c>
      <c r="C124" s="74" t="s">
        <v>229</v>
      </c>
      <c r="D124" s="75">
        <f>SUMIFS([1]Пр.11!G$10:G$1661,[1]Пр.11!$D$10:$D$1661,C124)</f>
        <v>0</v>
      </c>
      <c r="E124" s="75">
        <f>SUMIFS([1]Пр.11!H$10:H$1661,[1]Пр.11!$D$10:$D$1661,C124)</f>
        <v>0</v>
      </c>
      <c r="F124" s="75"/>
      <c r="G124" s="75">
        <f>SUMIFS([1]Пр.11!I$10:I$1661,[1]Пр.11!$D$10:$D$1661,C124)</f>
        <v>0</v>
      </c>
    </row>
    <row r="125" spans="1:7" s="56" customFormat="1" ht="29.25" thickBot="1" x14ac:dyDescent="0.25">
      <c r="A125" s="80"/>
      <c r="B125" s="103" t="str">
        <f>IF(C125&gt;0,VLOOKUP(C125,[1]Программа!A$2:B$5112,2))</f>
        <v>Муниципальная программа "Содержание  территории Тутаевского муниципального района"</v>
      </c>
      <c r="C125" s="104" t="s">
        <v>67</v>
      </c>
      <c r="D125" s="105">
        <f>SUMIFS([1]Пр.11!G$10:G$1661,[1]Пр.11!$D$10:$D$1661,C125)</f>
        <v>0</v>
      </c>
      <c r="E125" s="105">
        <f>SUMIFS([1]Пр.11!H$10:H$1661,[1]Пр.11!$D$10:$D$1661,C125)</f>
        <v>0</v>
      </c>
      <c r="F125" s="106"/>
      <c r="G125" s="107">
        <f>SUMIFS([1]Пр.11!I$10:I$1661,[1]Пр.11!$D$10:$D$1661,C125)</f>
        <v>0</v>
      </c>
    </row>
    <row r="126" spans="1:7" s="60" customFormat="1" ht="30.75" thickBot="1" x14ac:dyDescent="0.3">
      <c r="A126" s="57"/>
      <c r="B126" s="97" t="str">
        <f>IF(C126&gt;0,VLOOKUP(C126,[1]Программа!A$2:B$5112,2))</f>
        <v xml:space="preserve"> Муниципальная целевая программа "Благоустройство и озеленение Тутаевского муниципального района"</v>
      </c>
      <c r="C126" s="114" t="s">
        <v>69</v>
      </c>
      <c r="D126" s="99">
        <f>SUMIFS([1]Пр.11!G$10:G$1661,[1]Пр.11!$D$10:$D$1661,C126)</f>
        <v>0</v>
      </c>
      <c r="E126" s="99">
        <f>SUMIFS([1]Пр.11!H$10:H$1661,[1]Пр.11!$D$10:$D$1661,C126)</f>
        <v>0</v>
      </c>
      <c r="F126" s="99"/>
      <c r="G126" s="99">
        <f>SUMIFS([1]Пр.11!I$10:I$1661,[1]Пр.11!$D$10:$D$1661,C126)</f>
        <v>0</v>
      </c>
    </row>
    <row r="127" spans="1:7" ht="30.75" thickBot="1" x14ac:dyDescent="0.3">
      <c r="A127" s="61"/>
      <c r="B127" s="62" t="str">
        <f>IF(C127&gt;0,VLOOKUP(C127,[1]Программа!A$2:B$5112,2))</f>
        <v>Улучшение уровня внешнего благоустройства и санитарного состояния территории Тутаевского муниципального района</v>
      </c>
      <c r="C127" s="70" t="s">
        <v>230</v>
      </c>
      <c r="D127" s="64">
        <f>SUMIFS([1]Пр.11!G$10:G$1661,[1]Пр.11!$D$10:$D$1661,C127)</f>
        <v>0</v>
      </c>
      <c r="E127" s="64">
        <f>SUMIFS([1]Пр.11!H$10:H$1661,[1]Пр.11!$D$10:$D$1661,C127)</f>
        <v>0</v>
      </c>
      <c r="F127" s="64"/>
      <c r="G127" s="64">
        <f>SUMIFS([1]Пр.11!I$10:I$1661,[1]Пр.11!$D$10:$D$1661,C127)</f>
        <v>0</v>
      </c>
    </row>
    <row r="128" spans="1:7" ht="30.75" thickBot="1" x14ac:dyDescent="0.3">
      <c r="A128" s="61"/>
      <c r="B128" s="62" t="str">
        <f>IF(C128&gt;0,VLOOKUP(C128,[1]Программа!A$2:B$5112,2))</f>
        <v>Обеспечение мероприятий по совершенствованию эстетического состояния территории</v>
      </c>
      <c r="C128" s="70" t="s">
        <v>231</v>
      </c>
      <c r="D128" s="64">
        <f>SUMIFS([1]Пр.11!G$10:G$1661,[1]Пр.11!$D$10:$D$1661,C128)</f>
        <v>0</v>
      </c>
      <c r="E128" s="64">
        <f>SUMIFS([1]Пр.11!H$10:H$1661,[1]Пр.11!$D$10:$D$1661,C128)</f>
        <v>0</v>
      </c>
      <c r="F128" s="64"/>
      <c r="G128" s="64">
        <f>SUMIFS([1]Пр.11!I$10:I$1661,[1]Пр.11!$D$10:$D$1661,C128)</f>
        <v>0</v>
      </c>
    </row>
    <row r="129" spans="1:7" ht="45.75" thickBot="1" x14ac:dyDescent="0.3">
      <c r="A129" s="61"/>
      <c r="B129" s="100" t="str">
        <f>IF(C129&gt;0,VLOOKUP(C129,[1]Программа!A$2:B$5112,2))</f>
        <v xml:space="preserve">Муниципальная целевая программа "Организация и развитие ритуальных услуг и мест захоронения в Тутаевском муниципальном районе" </v>
      </c>
      <c r="C129" s="101" t="s">
        <v>71</v>
      </c>
      <c r="D129" s="102">
        <f>SUMIFS([1]Пр.11!G$10:G$1661,[1]Пр.11!$D$10:$D$1661,C129)</f>
        <v>0</v>
      </c>
      <c r="E129" s="102">
        <f>SUMIFS([1]Пр.11!H$10:H$1661,[1]Пр.11!$D$10:$D$1661,C129)</f>
        <v>0</v>
      </c>
      <c r="F129" s="102"/>
      <c r="G129" s="102">
        <f>SUMIFS([1]Пр.11!I$10:I$1661,[1]Пр.11!$D$10:$D$1661,C129)</f>
        <v>0</v>
      </c>
    </row>
    <row r="130" spans="1:7" ht="30.75" thickBot="1" x14ac:dyDescent="0.3">
      <c r="A130" s="61"/>
      <c r="B130" s="62" t="str">
        <f>IF(C130&gt;0,VLOOKUP(C130,[1]Программа!A$2:B$5112,2))</f>
        <v>Обеспечение комплекса работ по повышению уровня благоустройства мест погребений</v>
      </c>
      <c r="C130" s="70" t="s">
        <v>232</v>
      </c>
      <c r="D130" s="64">
        <f>SUMIFS([1]Пр.11!G$10:G$1661,[1]Пр.11!$D$10:$D$1661,C130)</f>
        <v>0</v>
      </c>
      <c r="E130" s="64">
        <f>SUMIFS([1]Пр.11!H$10:H$1661,[1]Пр.11!$D$10:$D$1661,C130)</f>
        <v>0</v>
      </c>
      <c r="F130" s="64"/>
      <c r="G130" s="64">
        <f>SUMIFS([1]Пр.11!I$10:I$1661,[1]Пр.11!$D$10:$D$1661,C130)</f>
        <v>0</v>
      </c>
    </row>
    <row r="131" spans="1:7" ht="33.75" customHeight="1" thickBot="1" x14ac:dyDescent="0.3">
      <c r="A131" s="61"/>
      <c r="B131" s="100" t="str">
        <f>IF(C131&gt;0,VLOOKUP(C131,[1]Программа!A$2:B$5112,2))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31" s="101" t="s">
        <v>73</v>
      </c>
      <c r="D131" s="102">
        <f>SUMIFS([1]Пр.11!G$10:G$1661,[1]Пр.11!$D$10:$D$1661,C131)</f>
        <v>0</v>
      </c>
      <c r="E131" s="102">
        <f>SUMIFS([1]Пр.11!H$10:H$1661,[1]Пр.11!$D$10:$D$1661,C131)</f>
        <v>0</v>
      </c>
      <c r="F131" s="102"/>
      <c r="G131" s="102">
        <f>SUMIFS([1]Пр.11!I$10:I$1661,[1]Пр.11!$D$10:$D$1661,C131)</f>
        <v>0</v>
      </c>
    </row>
    <row r="132" spans="1:7" ht="30.75" thickBot="1" x14ac:dyDescent="0.3">
      <c r="A132" s="61"/>
      <c r="B132" s="62" t="str">
        <f>IF(C132&gt;0,VLOOKUP(C132,[1]Программа!A$2:B$5112,2))</f>
        <v>Приведение и поддержание освещенности улиц города в нормативном состоянии</v>
      </c>
      <c r="C132" s="70" t="s">
        <v>233</v>
      </c>
      <c r="D132" s="64">
        <f>SUMIFS([1]Пр.11!G$10:G$1661,[1]Пр.11!$D$10:$D$1661,C132)</f>
        <v>0</v>
      </c>
      <c r="E132" s="64">
        <f>SUMIFS([1]Пр.11!H$10:H$1661,[1]Пр.11!$D$10:$D$1661,C132)</f>
        <v>0</v>
      </c>
      <c r="F132" s="64"/>
      <c r="G132" s="64">
        <f>SUMIFS([1]Пр.11!I$10:I$1661,[1]Пр.11!$D$10:$D$1661,C132)</f>
        <v>0</v>
      </c>
    </row>
    <row r="133" spans="1:7" ht="15.75" thickBot="1" x14ac:dyDescent="0.3">
      <c r="A133" s="61"/>
      <c r="B133" s="62" t="str">
        <f>IF(C133&gt;0,VLOOKUP(C133,[1]Программа!A$2:B$5112,2))</f>
        <v>Модернизация линий наружного освещения города</v>
      </c>
      <c r="C133" s="70" t="s">
        <v>234</v>
      </c>
      <c r="D133" s="64">
        <f>SUMIFS([1]Пр.11!G$10:G$1661,[1]Пр.11!$D$10:$D$1661,C133)</f>
        <v>0</v>
      </c>
      <c r="E133" s="64">
        <f>SUMIFS([1]Пр.11!H$10:H$1661,[1]Пр.11!$D$10:$D$1661,C133)</f>
        <v>0</v>
      </c>
      <c r="F133" s="64"/>
      <c r="G133" s="64">
        <f>SUMIFS([1]Пр.11!I$10:I$1661,[1]Пр.11!$D$10:$D$1661,C133)</f>
        <v>0</v>
      </c>
    </row>
    <row r="134" spans="1:7" ht="18.95" customHeight="1" thickBot="1" x14ac:dyDescent="0.3">
      <c r="A134" s="61"/>
      <c r="B134" s="62" t="str">
        <f>IF(C134&gt;0,VLOOKUP(C134,[1]Программа!A$2:B$5112,2))</f>
        <v>Снижение количества жалоб населения на некачественное освещение</v>
      </c>
      <c r="C134" s="70" t="s">
        <v>235</v>
      </c>
      <c r="D134" s="64">
        <f>SUMIFS([1]Пр.11!G$10:G$1661,[1]Пр.11!$D$10:$D$1661,C134)</f>
        <v>0</v>
      </c>
      <c r="E134" s="64">
        <f>SUMIFS([1]Пр.11!H$10:H$1661,[1]Пр.11!$D$10:$D$1661,C134)</f>
        <v>0</v>
      </c>
      <c r="F134" s="64"/>
      <c r="G134" s="64">
        <f>SUMIFS([1]Пр.11!I$10:I$1661,[1]Пр.11!$D$10:$D$1661,C134)</f>
        <v>0</v>
      </c>
    </row>
    <row r="135" spans="1:7" ht="63" customHeight="1" thickBot="1" x14ac:dyDescent="0.3">
      <c r="A135" s="61"/>
      <c r="B135" s="100" t="str">
        <f>IF(C135&gt;0,VLOOKUP(C135,[1]Программа!A$2:B$5112,2))</f>
        <v>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5" s="101" t="s">
        <v>75</v>
      </c>
      <c r="D135" s="102">
        <f>SUMIFS([1]Пр.11!G$10:G$1661,[1]Пр.11!$D$10:$D$1661,C135)</f>
        <v>0</v>
      </c>
      <c r="E135" s="102">
        <f>SUMIFS([1]Пр.11!H$10:H$1661,[1]Пр.11!$D$10:$D$1661,C135)</f>
        <v>0</v>
      </c>
      <c r="F135" s="102"/>
      <c r="G135" s="102">
        <f>SUMIFS([1]Пр.11!I$10:I$1661,[1]Пр.11!$D$10:$D$1661,C135)</f>
        <v>0</v>
      </c>
    </row>
    <row r="136" spans="1:7" ht="30.75" thickBot="1" x14ac:dyDescent="0.3">
      <c r="A136" s="61"/>
      <c r="B136" s="79" t="str">
        <f>IF(C136&gt;0,VLOOKUP(C136,[1]Программа!A$2:B$5112,2))</f>
        <v>Создание механизма управления потреблением энергетических ресурсов и сокращение бюджетных затрат</v>
      </c>
      <c r="C136" s="74" t="s">
        <v>236</v>
      </c>
      <c r="D136" s="75">
        <f>SUMIFS([1]Пр.11!G$10:G$1661,[1]Пр.11!$D$10:$D$1661,C136)</f>
        <v>0</v>
      </c>
      <c r="E136" s="75">
        <f>SUMIFS([1]Пр.11!H$10:H$1661,[1]Пр.11!$D$10:$D$1661,C136)</f>
        <v>0</v>
      </c>
      <c r="F136" s="75"/>
      <c r="G136" s="75">
        <f>SUMIFS([1]Пр.11!I$10:I$1661,[1]Пр.11!$D$10:$D$1661,C136)</f>
        <v>0</v>
      </c>
    </row>
    <row r="137" spans="1:7" s="56" customFormat="1" ht="43.5" thickBot="1" x14ac:dyDescent="0.25">
      <c r="A137" s="80"/>
      <c r="B137" s="103" t="str">
        <f>IF(C137&gt;0,VLOOKUP(C137,[1]Программа!A$2:B$5112,2))</f>
        <v>Муниципальная программа "Перспективное развитие  и формирование городской среды Тутаевского муниципального района"</v>
      </c>
      <c r="C137" s="104" t="s">
        <v>77</v>
      </c>
      <c r="D137" s="105">
        <f>SUMIFS([1]Пр.11!G$10:G$1661,[1]Пр.11!$D$10:$D$1661,C137)</f>
        <v>26211818</v>
      </c>
      <c r="E137" s="105">
        <f>SUMIFS([1]Пр.11!H$10:H$1661,[1]Пр.11!$D$10:$D$1661,C137)</f>
        <v>0</v>
      </c>
      <c r="F137" s="106"/>
      <c r="G137" s="107">
        <f>SUMIFS([1]Пр.11!I$10:I$1661,[1]Пр.11!$D$10:$D$1661,C137)</f>
        <v>26211818</v>
      </c>
    </row>
    <row r="138" spans="1:7" ht="33.75" customHeight="1" thickBot="1" x14ac:dyDescent="0.3">
      <c r="A138" s="61"/>
      <c r="B138" s="97" t="str">
        <f>IF(C138&gt;0,VLOOKUP(C138,[1]Программа!A$2:B$5112,2))</f>
        <v>Муниципальная целевая программа "Формирование  современной городской среды  Тутаевского муниципального района"</v>
      </c>
      <c r="C138" s="114" t="s">
        <v>79</v>
      </c>
      <c r="D138" s="99">
        <f>SUMIFS([1]Пр.11!G$10:G$1661,[1]Пр.11!$D$10:$D$1661,C138)</f>
        <v>0</v>
      </c>
      <c r="E138" s="99">
        <f>SUMIFS([1]Пр.11!H$10:H$1661,[1]Пр.11!$D$10:$D$1661,C138)</f>
        <v>0</v>
      </c>
      <c r="F138" s="99"/>
      <c r="G138" s="99">
        <f>SUMIFS([1]Пр.11!I$10:I$1661,[1]Пр.11!$D$10:$D$1661,C138)</f>
        <v>0</v>
      </c>
    </row>
    <row r="139" spans="1:7" ht="16.5" customHeight="1" thickBot="1" x14ac:dyDescent="0.3">
      <c r="A139" s="61"/>
      <c r="B139" s="62" t="str">
        <f>IF(C139&gt;0,VLOOKUP(C139,[1]Программа!A$2:B$5112,2))</f>
        <v>Повышение уровня благоустройства территорий</v>
      </c>
      <c r="C139" s="70" t="s">
        <v>237</v>
      </c>
      <c r="D139" s="65">
        <f>SUMIFS([1]Пр.11!G$10:G$1661,[1]Пр.11!$D$10:$D$1661,C139)</f>
        <v>0</v>
      </c>
      <c r="E139" s="65">
        <f>SUMIFS([1]Пр.11!H$10:H$1661,[1]Пр.11!$D$10:$D$1661,C139)</f>
        <v>0</v>
      </c>
      <c r="F139" s="65"/>
      <c r="G139" s="65">
        <f>SUMIFS([1]Пр.11!I$10:I$1661,[1]Пр.11!$D$10:$D$1661,C139)</f>
        <v>0</v>
      </c>
    </row>
    <row r="140" spans="1:7" ht="16.5" customHeight="1" thickBot="1" x14ac:dyDescent="0.3">
      <c r="A140" s="61"/>
      <c r="B140" s="62" t="str">
        <f>IF(C140&gt;0,VLOOKUP(C140,[1]Программа!A$2:B$5112,2))</f>
        <v>Реализация   проекта "Наши дворы"</v>
      </c>
      <c r="C140" s="70" t="s">
        <v>238</v>
      </c>
      <c r="D140" s="65">
        <f>SUMIFS([1]Пр.11!G$10:G$1661,[1]Пр.11!$D$10:$D$1661,C140)</f>
        <v>0</v>
      </c>
      <c r="E140" s="65">
        <f>SUMIFS([1]Пр.11!H$10:H$1661,[1]Пр.11!$D$10:$D$1661,C140)</f>
        <v>0</v>
      </c>
      <c r="F140" s="65"/>
      <c r="G140" s="65">
        <f>SUMIFS([1]Пр.11!I$10:I$1661,[1]Пр.11!$D$10:$D$1661,C140)</f>
        <v>0</v>
      </c>
    </row>
    <row r="141" spans="1:7" ht="17.25" customHeight="1" thickBot="1" x14ac:dyDescent="0.3">
      <c r="A141" s="61"/>
      <c r="B141" s="62" t="str">
        <f>IF(C141&gt;0,VLOOKUP(C141,[1]Программа!A$2:B$5112,2))</f>
        <v>Реализация   проекта "Формирование комфортной городской среды"</v>
      </c>
      <c r="C141" s="70" t="s">
        <v>239</v>
      </c>
      <c r="D141" s="65">
        <f>SUMIFS([1]Пр.11!G$10:G$1661,[1]Пр.11!$D$10:$D$1661,C141)</f>
        <v>0</v>
      </c>
      <c r="E141" s="65">
        <f>SUMIFS([1]Пр.11!H$10:H$1661,[1]Пр.11!$D$10:$D$1661,C141)</f>
        <v>0</v>
      </c>
      <c r="F141" s="65"/>
      <c r="G141" s="65">
        <f>SUMIFS([1]Пр.11!I$10:I$1661,[1]Пр.11!$D$10:$D$1661,C141)</f>
        <v>0</v>
      </c>
    </row>
    <row r="142" spans="1:7" ht="30.75" thickBot="1" x14ac:dyDescent="0.3">
      <c r="A142" s="61"/>
      <c r="B142" s="100" t="str">
        <f>IF(C142&gt;0,VLOOKUP(C142,[1]Программа!A$2:B$5112,2))</f>
        <v>Муниципальная целевая программа "Развитие дорожного хозяйства в Тутаевском муниципальном районе"</v>
      </c>
      <c r="C142" s="101" t="s">
        <v>81</v>
      </c>
      <c r="D142" s="102">
        <f>SUMIFS([1]Пр.11!G$10:G$1661,[1]Пр.11!$D$10:$D$1661,C142)</f>
        <v>26211818</v>
      </c>
      <c r="E142" s="102">
        <f>SUMIFS([1]Пр.11!H$10:H$1661,[1]Пр.11!$D$10:$D$1661,C142)</f>
        <v>0</v>
      </c>
      <c r="F142" s="102"/>
      <c r="G142" s="102">
        <f>SUMIFS([1]Пр.11!I$10:I$1661,[1]Пр.11!$D$10:$D$1661,C142)</f>
        <v>26211818</v>
      </c>
    </row>
    <row r="143" spans="1:7" ht="30.75" thickBot="1" x14ac:dyDescent="0.3">
      <c r="A143" s="61"/>
      <c r="B143" s="62" t="str">
        <f>IF(C143&gt;0,VLOOKUP(C143,[1]Программа!A$2:B$5112,2))</f>
        <v>Реализация мероприятий по повышению безопасности дорожного движения на автомобильных дорогах</v>
      </c>
      <c r="C143" s="70" t="s">
        <v>240</v>
      </c>
      <c r="D143" s="65">
        <f>SUMIFS([1]Пр.11!G$10:G$1661,[1]Пр.11!$D$10:$D$1661,C143)</f>
        <v>0</v>
      </c>
      <c r="E143" s="65">
        <f>SUMIFS([1]Пр.11!H$10:H$1661,[1]Пр.11!$D$10:$D$1661,C143)</f>
        <v>0</v>
      </c>
      <c r="F143" s="65"/>
      <c r="G143" s="65">
        <f>SUMIFS([1]Пр.11!I$10:I$1661,[1]Пр.11!$D$10:$D$1661,C143)</f>
        <v>0</v>
      </c>
    </row>
    <row r="144" spans="1:7" ht="45.75" thickBot="1" x14ac:dyDescent="0.3">
      <c r="A144" s="61"/>
      <c r="B144" s="62" t="str">
        <f>IF(C144&gt;0,VLOOKUP(C144,[1]Программа!A$2:B$5112,2))</f>
        <v>Реализация мероприятий по обеспечению сохранности существующей дорожной сети и выполнение работ по содержанию и ремонту автомобильных дорог</v>
      </c>
      <c r="C144" s="70" t="s">
        <v>241</v>
      </c>
      <c r="D144" s="65">
        <f>SUMIFS([1]Пр.11!G$10:G$1661,[1]Пр.11!$D$10:$D$1661,C144)</f>
        <v>26211818</v>
      </c>
      <c r="E144" s="65">
        <f>SUMIFS([1]Пр.11!H$10:H$1661,[1]Пр.11!$D$10:$D$1661,C144)</f>
        <v>0</v>
      </c>
      <c r="F144" s="65"/>
      <c r="G144" s="65">
        <f>SUMIFS([1]Пр.11!I$10:I$1661,[1]Пр.11!$D$10:$D$1661,C144)</f>
        <v>26211818</v>
      </c>
    </row>
    <row r="145" spans="1:7" ht="45.75" hidden="1" thickBot="1" x14ac:dyDescent="0.3">
      <c r="A145" s="61"/>
      <c r="B145" s="62" t="str">
        <f>IF(C145&gt;0,VLOOKUP(C145,[1]Программа!A$2:B$5112,2))</f>
        <v>Создание условий для развития инвестиционной привлекательности и наращивания налогового потенциала в г. Тутаеве Тутаевского муниципального района Ярославской области</v>
      </c>
      <c r="C145" s="70" t="s">
        <v>242</v>
      </c>
      <c r="D145" s="64">
        <f>SUMIFS([1]Пр.11!G$10:G$1661,[1]Пр.11!$D$10:$D$1661,C145)</f>
        <v>0</v>
      </c>
      <c r="E145" s="64">
        <f>SUMIFS([1]Пр.11!H$10:H$1661,[1]Пр.11!$D$10:$D$1661,C145)</f>
        <v>0</v>
      </c>
      <c r="F145" s="64"/>
      <c r="G145" s="64">
        <f>SUMIFS([1]Пр.11!I$10:I$1661,[1]Пр.11!$D$10:$D$1661,C145)</f>
        <v>0</v>
      </c>
    </row>
    <row r="146" spans="1:7" ht="17.25" hidden="1" customHeight="1" thickBot="1" x14ac:dyDescent="0.3">
      <c r="A146" s="61"/>
      <c r="B146" s="79" t="str">
        <f>IF(C146&gt;0,VLOOKUP(C146,[1]Программа!A$2:B$5112,2))</f>
        <v>Реализация  проекта "Дорожная сеть"</v>
      </c>
      <c r="C146" s="74" t="s">
        <v>243</v>
      </c>
      <c r="D146" s="64">
        <f>SUMIFS([1]Пр.11!G$10:G$1661,[1]Пр.11!$D$10:$D$1661,C146)</f>
        <v>0</v>
      </c>
      <c r="E146" s="64">
        <f>SUMIFS([1]Пр.11!H$10:H$1661,[1]Пр.11!$D$10:$D$1661,C146)</f>
        <v>0</v>
      </c>
      <c r="F146" s="64"/>
      <c r="G146" s="64">
        <f>SUMIFS([1]Пр.11!I$10:I$1661,[1]Пр.11!$D$10:$D$1661,C146)</f>
        <v>0</v>
      </c>
    </row>
    <row r="147" spans="1:7" s="56" customFormat="1" ht="43.5" hidden="1" thickBot="1" x14ac:dyDescent="0.25">
      <c r="A147" s="80"/>
      <c r="B147" s="103" t="str">
        <f>IF(C147&gt;0,VLOOKUP(C147,[1]Программа!A$2:B$5112,2))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C147" s="104" t="s">
        <v>83</v>
      </c>
      <c r="D147" s="105">
        <f>SUMIFS([1]Пр.11!G$10:G$1661,[1]Пр.11!$D$10:$D$1661,C147)</f>
        <v>0</v>
      </c>
      <c r="E147" s="105">
        <f>SUMIFS([1]Пр.11!H$10:H$1661,[1]Пр.11!$D$10:$D$1661,C147)</f>
        <v>0</v>
      </c>
      <c r="F147" s="106"/>
      <c r="G147" s="107">
        <f>SUMIFS([1]Пр.11!I$10:I$1661,[1]Пр.11!$D$10:$D$1661,C147)</f>
        <v>0</v>
      </c>
    </row>
    <row r="148" spans="1:7" s="56" customFormat="1" ht="51.75" hidden="1" customHeight="1" thickBot="1" x14ac:dyDescent="0.3">
      <c r="A148" s="80"/>
      <c r="B148" s="97" t="str">
        <f>IF(C148&gt;0,VLOOKUP(C148,[1]Программа!A$2:B$5112,2))</f>
        <v>Муниципальная целевая программа "Градостроительная деятельность на территории Тутаевского муниципального района"</v>
      </c>
      <c r="C148" s="114" t="s">
        <v>85</v>
      </c>
      <c r="D148" s="102">
        <f>SUMIFS([1]Пр.11!G$10:G$1661,[1]Пр.11!$D$10:$D$1661,C148)</f>
        <v>0</v>
      </c>
      <c r="E148" s="102">
        <f>SUMIFS([1]Пр.11!H$10:H$1661,[1]Пр.11!$D$10:$D$1661,C148)</f>
        <v>0</v>
      </c>
      <c r="F148" s="102"/>
      <c r="G148" s="102">
        <f>SUMIFS([1]Пр.11!I$10:I$1661,[1]Пр.11!$D$10:$D$1661,C148)</f>
        <v>0</v>
      </c>
    </row>
    <row r="149" spans="1:7" ht="15.75" hidden="1" thickBot="1" x14ac:dyDescent="0.3">
      <c r="A149" s="61"/>
      <c r="B149" s="62" t="str">
        <f>IF(C149&gt;0,VLOOKUP(C149,[1]Программа!A$2:B$5112,2))</f>
        <v>Подготовка градостроительной документации</v>
      </c>
      <c r="C149" s="70" t="s">
        <v>244</v>
      </c>
      <c r="D149" s="64">
        <f>SUMIFS([1]Пр.11!G$10:G$1661,[1]Пр.11!$D$10:$D$1661,C149)</f>
        <v>0</v>
      </c>
      <c r="E149" s="64">
        <f>SUMIFS([1]Пр.11!H$10:H$1661,[1]Пр.11!$D$10:$D$1661,C149)</f>
        <v>0</v>
      </c>
      <c r="F149" s="64"/>
      <c r="G149" s="64">
        <f>SUMIFS([1]Пр.11!I$10:I$1661,[1]Пр.11!$D$10:$D$1661,C149)</f>
        <v>0</v>
      </c>
    </row>
    <row r="150" spans="1:7" ht="15.75" hidden="1" thickBot="1" x14ac:dyDescent="0.3">
      <c r="A150" s="61"/>
      <c r="B150" s="62" t="str">
        <f>IF(C150&gt;0,VLOOKUP(C150,[1]Программа!A$2:B$5112,2))</f>
        <v>Организация хранения научно-технической документации</v>
      </c>
      <c r="C150" s="70" t="s">
        <v>245</v>
      </c>
      <c r="D150" s="64">
        <f>SUMIFS([1]Пр.11!G$10:G$1661,[1]Пр.11!$D$10:$D$1661,C150)</f>
        <v>0</v>
      </c>
      <c r="E150" s="64">
        <f>SUMIFS([1]Пр.11!H$10:H$1661,[1]Пр.11!$D$10:$D$1661,C150)</f>
        <v>0</v>
      </c>
      <c r="F150" s="64"/>
      <c r="G150" s="64">
        <f>SUMIFS([1]Пр.11!I$10:I$1661,[1]Пр.11!$D$10:$D$1661,C150)</f>
        <v>0</v>
      </c>
    </row>
    <row r="151" spans="1:7" ht="15.75" hidden="1" thickBot="1" x14ac:dyDescent="0.3">
      <c r="A151" s="61"/>
      <c r="B151" s="62" t="str">
        <f>IF(C151&gt;0,VLOOKUP(C151,[1]Программа!A$2:B$5112,2))</f>
        <v>Изготовление архитектурных объектов</v>
      </c>
      <c r="C151" s="70" t="s">
        <v>246</v>
      </c>
      <c r="D151" s="64">
        <f>SUMIFS([1]Пр.11!G$10:G$1661,[1]Пр.11!$D$10:$D$1661,C151)</f>
        <v>0</v>
      </c>
      <c r="E151" s="64">
        <f>SUMIFS([1]Пр.11!H$10:H$1661,[1]Пр.11!$D$10:$D$1661,C151)</f>
        <v>0</v>
      </c>
      <c r="F151" s="64"/>
      <c r="G151" s="64">
        <f>SUMIFS([1]Пр.11!I$10:I$1661,[1]Пр.11!$D$10:$D$1661,C151)</f>
        <v>0</v>
      </c>
    </row>
    <row r="152" spans="1:7" ht="45.75" hidden="1" thickBot="1" x14ac:dyDescent="0.3">
      <c r="A152" s="61"/>
      <c r="B152" s="100" t="str">
        <f>IF(C152&gt;0,VLOOKUP(C152,[1]Программа!A$2:B$5112,2))</f>
        <v>Муниципальная целевая программа "Сохранение, использование и популяризация объектов культурного наследия на территории Тутаевского муниципального района"</v>
      </c>
      <c r="C152" s="101" t="s">
        <v>87</v>
      </c>
      <c r="D152" s="102">
        <f>SUMIFS([1]Пр.11!G$10:G$1661,[1]Пр.11!$D$10:$D$1661,C152)</f>
        <v>0</v>
      </c>
      <c r="E152" s="102">
        <f>SUMIFS([1]Пр.11!H$10:H$1661,[1]Пр.11!$D$10:$D$1661,C152)</f>
        <v>0</v>
      </c>
      <c r="F152" s="102"/>
      <c r="G152" s="102">
        <f>SUMIFS([1]Пр.11!I$10:I$1661,[1]Пр.11!$D$10:$D$1661,C152)</f>
        <v>0</v>
      </c>
    </row>
    <row r="153" spans="1:7" ht="15.75" hidden="1" thickBot="1" x14ac:dyDescent="0.3">
      <c r="A153" s="61"/>
      <c r="B153" s="62" t="str">
        <f>IF(C153&gt;0,VLOOKUP(C153,[1]Программа!A$2:B$5112,2))</f>
        <v>Проведение государственной историко-культурной экспертизы</v>
      </c>
      <c r="C153" s="70" t="s">
        <v>247</v>
      </c>
      <c r="D153" s="64">
        <f>SUMIFS([1]Пр.11!G$10:G$1661,[1]Пр.11!$D$10:$D$1661,C153)</f>
        <v>0</v>
      </c>
      <c r="E153" s="64">
        <f>SUMIFS([1]Пр.11!H$10:H$1661,[1]Пр.11!$D$10:$D$1661,C153)</f>
        <v>0</v>
      </c>
      <c r="F153" s="64"/>
      <c r="G153" s="64">
        <f>SUMIFS([1]Пр.11!I$10:I$1661,[1]Пр.11!$D$10:$D$1661,C153)</f>
        <v>0</v>
      </c>
    </row>
    <row r="154" spans="1:7" s="56" customFormat="1" ht="29.25" thickBot="1" x14ac:dyDescent="0.25">
      <c r="A154" s="80"/>
      <c r="B154" s="103" t="str">
        <f>IF(C154&gt;0,VLOOKUP(C154,[1]Программа!A$2:B$5112,2))</f>
        <v>Муниципальная программа "Обеспечение  безопасности населения Тутаевского муниципального района"</v>
      </c>
      <c r="C154" s="104" t="s">
        <v>89</v>
      </c>
      <c r="D154" s="105">
        <f>SUMIFS([1]Пр.11!G$10:G$1661,[1]Пр.11!$D$10:$D$1661,C154)</f>
        <v>160000</v>
      </c>
      <c r="E154" s="105">
        <f>SUMIFS([1]Пр.11!H$10:H$1661,[1]Пр.11!$D$10:$D$1661,C154)</f>
        <v>0</v>
      </c>
      <c r="F154" s="106"/>
      <c r="G154" s="107">
        <f>SUMIFS([1]Пр.11!I$10:I$1661,[1]Пр.11!$D$10:$D$1661,C154)</f>
        <v>160000</v>
      </c>
    </row>
    <row r="155" spans="1:7" ht="46.5" customHeight="1" thickBot="1" x14ac:dyDescent="0.3">
      <c r="A155" s="61"/>
      <c r="B155" s="97" t="str">
        <f>IF(C155&gt;0,VLOOKUP(C155,[1]Программа!A$2:B$5112,2))</f>
        <v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v>
      </c>
      <c r="C155" s="114" t="s">
        <v>91</v>
      </c>
      <c r="D155" s="99">
        <f>SUMIFS([1]Пр.11!G$10:G$1661,[1]Пр.11!$D$10:$D$1661,C155)</f>
        <v>160000</v>
      </c>
      <c r="E155" s="99">
        <f>SUMIFS([1]Пр.11!H$10:H$1661,[1]Пр.11!$D$10:$D$1661,C155)</f>
        <v>0</v>
      </c>
      <c r="F155" s="99"/>
      <c r="G155" s="99">
        <f>SUMIFS([1]Пр.11!I$10:I$1661,[1]Пр.11!$D$10:$D$1661,C155)</f>
        <v>160000</v>
      </c>
    </row>
    <row r="156" spans="1:7" ht="18.95" customHeight="1" thickBot="1" x14ac:dyDescent="0.3">
      <c r="A156" s="72"/>
      <c r="B156" s="62" t="str">
        <f>IF(C156&gt;0,VLOOKUP(C156,[1]Программа!A$2:B$5112,2))</f>
        <v>Мероприятия по обеспечению безопасности жителей района</v>
      </c>
      <c r="C156" s="70" t="s">
        <v>248</v>
      </c>
      <c r="D156" s="64">
        <f>SUMIFS([1]Пр.11!G$10:G$1661,[1]Пр.11!$D$10:$D$1661,C156)</f>
        <v>160000</v>
      </c>
      <c r="E156" s="64">
        <f>SUMIFS([1]Пр.11!H$10:H$1661,[1]Пр.11!$D$10:$D$1661,C156)</f>
        <v>0</v>
      </c>
      <c r="F156" s="64"/>
      <c r="G156" s="64">
        <f>SUMIFS([1]Пр.11!I$10:I$1661,[1]Пр.11!$D$10:$D$1661,C156)</f>
        <v>160000</v>
      </c>
    </row>
    <row r="157" spans="1:7" ht="30.75" hidden="1" thickBot="1" x14ac:dyDescent="0.3">
      <c r="A157" s="72"/>
      <c r="B157" s="100" t="str">
        <f>IF(C157&gt;0,VLOOKUP(C157,[1]Программа!A$2:B$5112,2))</f>
        <v>Муниципальная целевая программа "Обеспечение безопасности населения Тутаевского муниципального района"</v>
      </c>
      <c r="C157" s="118" t="s">
        <v>93</v>
      </c>
      <c r="D157" s="102">
        <f>SUMIFS([1]Пр.11!G$10:G$1661,[1]Пр.11!$D$10:$D$1661,C157)</f>
        <v>0</v>
      </c>
      <c r="E157" s="102">
        <f>SUMIFS([1]Пр.11!H$10:H$1661,[1]Пр.11!$D$10:$D$1661,C157)</f>
        <v>0</v>
      </c>
      <c r="F157" s="102"/>
      <c r="G157" s="102">
        <f>SUMIFS([1]Пр.11!I$10:I$1661,[1]Пр.11!$D$10:$D$1661,C157)</f>
        <v>0</v>
      </c>
    </row>
    <row r="158" spans="1:7" ht="15.75" hidden="1" thickBot="1" x14ac:dyDescent="0.3">
      <c r="A158" s="72"/>
      <c r="B158" s="82"/>
      <c r="C158" s="74" t="s">
        <v>249</v>
      </c>
      <c r="D158" s="65">
        <f>SUMIFS([1]Пр.11!G$10:G$1661,[1]Пр.11!$D$10:$D$1661,C158)</f>
        <v>0</v>
      </c>
      <c r="E158" s="65">
        <f>SUMIFS([1]Пр.11!H$10:H$1661,[1]Пр.11!$D$10:$D$1661,C158)</f>
        <v>0</v>
      </c>
      <c r="F158" s="65"/>
      <c r="G158" s="65">
        <f>SUMIFS([1]Пр.11!I$10:I$1661,[1]Пр.11!$D$10:$D$1661,C158)</f>
        <v>0</v>
      </c>
    </row>
    <row r="159" spans="1:7" ht="30" hidden="1" thickBot="1" x14ac:dyDescent="0.3">
      <c r="A159" s="72"/>
      <c r="B159" s="103" t="str">
        <f>IF(C159&gt;0,VLOOKUP(C159,[1]Программа!A$2:B$5112,2))</f>
        <v>Муниципальная программа «Сохранение общественного здоровья  населения Тутаевского муниципального района»</v>
      </c>
      <c r="C159" s="104" t="s">
        <v>95</v>
      </c>
      <c r="D159" s="119">
        <f>SUMIFS([1]Пр.11!G$10:G$1661,[1]Пр.11!$D$10:$D$1661,C159)</f>
        <v>0</v>
      </c>
      <c r="E159" s="119">
        <f>SUMIFS([1]Пр.11!H$10:H$1661,[1]Пр.11!$D$10:$D$1661,C159)</f>
        <v>0</v>
      </c>
      <c r="F159" s="120"/>
      <c r="G159" s="121">
        <f>SUMIFS([1]Пр.11!I$10:I$1661,[1]Пр.11!$D$10:$D$1661,C159)</f>
        <v>0</v>
      </c>
    </row>
    <row r="160" spans="1:7" ht="35.25" hidden="1" customHeight="1" thickBot="1" x14ac:dyDescent="0.3">
      <c r="A160" s="72"/>
      <c r="B160" s="97" t="str">
        <f>IF(C160&gt;0,VLOOKUP(C160,[1]Программа!A$2:B$5112,2))</f>
        <v>Муниципальная целевая  программа «Укрепление общественного здоровья  населения Тутаевского муниципального района»</v>
      </c>
      <c r="C160" s="114" t="s">
        <v>97</v>
      </c>
      <c r="D160" s="99">
        <f>SUMIFS([1]Пр.11!G$10:G$1661,[1]Пр.11!$D$10:$D$1661,C160)</f>
        <v>0</v>
      </c>
      <c r="E160" s="99">
        <f>SUMIFS([1]Пр.11!H$10:H$1661,[1]Пр.11!$D$10:$D$1661,C160)</f>
        <v>0</v>
      </c>
      <c r="F160" s="99"/>
      <c r="G160" s="99">
        <f>SUMIFS([1]Пр.11!I$10:I$1661,[1]Пр.11!$D$10:$D$1661,C160)</f>
        <v>0</v>
      </c>
    </row>
    <row r="161" spans="1:7" ht="32.25" hidden="1" customHeight="1" thickBot="1" x14ac:dyDescent="0.3">
      <c r="A161" s="72"/>
      <c r="B161" s="62" t="str">
        <f>IF(C161&gt;0,VLOOKUP(C161,[1]Программа!A$2:B$5112,2))</f>
        <v>Реализация мероприятий по профилактике заболеваний и формированию здорового образа жизни граждан</v>
      </c>
      <c r="C161" s="70" t="s">
        <v>99</v>
      </c>
      <c r="D161" s="65">
        <f>SUMIFS([1]Пр.11!G$10:G$1661,[1]Пр.11!$D$10:$D$1661,C161)</f>
        <v>0</v>
      </c>
      <c r="E161" s="65">
        <f>SUMIFS([1]Пр.11!H$10:H$1661,[1]Пр.11!$D$10:$D$1661,C161)</f>
        <v>0</v>
      </c>
      <c r="F161" s="65"/>
      <c r="G161" s="65">
        <f>SUMIFS([1]Пр.11!I$10:I$1661,[1]Пр.11!$D$10:$D$1661,C161)</f>
        <v>0</v>
      </c>
    </row>
    <row r="162" spans="1:7" ht="47.25" hidden="1" customHeight="1" thickBot="1" x14ac:dyDescent="0.3">
      <c r="A162" s="72"/>
      <c r="B162" s="62" t="str">
        <f>IF(C162&gt;0,VLOOKUP(C162,[1]Программа!A$2:B$5112,2))</f>
        <v>Реализация мероприятий по сокращению потребления алкоголя и снижению ассоциированной с ним смертности трудоспособного населени</v>
      </c>
      <c r="C162" s="70" t="s">
        <v>101</v>
      </c>
      <c r="D162" s="65">
        <f>SUMIFS([1]Пр.11!G$10:G$1661,[1]Пр.11!$D$10:$D$1661,C162)</f>
        <v>0</v>
      </c>
      <c r="E162" s="65">
        <f>SUMIFS([1]Пр.11!H$10:H$1661,[1]Пр.11!$D$10:$D$1661,C162)</f>
        <v>0</v>
      </c>
      <c r="F162" s="65"/>
      <c r="G162" s="65">
        <f>SUMIFS([1]Пр.11!I$10:I$1661,[1]Пр.11!$D$10:$D$1661,C162)</f>
        <v>0</v>
      </c>
    </row>
    <row r="163" spans="1:7" ht="19.5" hidden="1" customHeight="1" thickBot="1" x14ac:dyDescent="0.3">
      <c r="A163" s="72"/>
      <c r="B163" s="62" t="str">
        <f>IF(C163&gt;0,VLOOKUP(C163,[1]Программа!A$2:B$5112,2))</f>
        <v>Проведение информационно-просветительной компании</v>
      </c>
      <c r="C163" s="70" t="s">
        <v>103</v>
      </c>
      <c r="D163" s="65">
        <f>SUMIFS([1]Пр.11!G$10:G$1661,[1]Пр.11!$D$10:$D$1661,C163)</f>
        <v>0</v>
      </c>
      <c r="E163" s="65">
        <f>SUMIFS([1]Пр.11!H$10:H$1661,[1]Пр.11!$D$10:$D$1661,C163)</f>
        <v>0</v>
      </c>
      <c r="F163" s="65"/>
      <c r="G163" s="65">
        <f>SUMIFS([1]Пр.11!I$10:I$1661,[1]Пр.11!$D$10:$D$1661,C163)</f>
        <v>0</v>
      </c>
    </row>
    <row r="164" spans="1:7" ht="32.25" hidden="1" customHeight="1" thickBot="1" x14ac:dyDescent="0.3">
      <c r="A164" s="72"/>
      <c r="B164" s="62" t="str">
        <f>IF(C164&gt;0,VLOOKUP(C164,[1]Программа!A$2:B$5112,2))</f>
        <v>Санитарно-гигиеническое просвещение населения и пропаганда диспансеризации</v>
      </c>
      <c r="C164" s="70" t="s">
        <v>105</v>
      </c>
      <c r="D164" s="65">
        <f>SUMIFS([1]Пр.11!G$10:G$1661,[1]Пр.11!$D$10:$D$1661,C164)</f>
        <v>0</v>
      </c>
      <c r="E164" s="65">
        <f>SUMIFS([1]Пр.11!H$10:H$1661,[1]Пр.11!$D$10:$D$1661,C164)</f>
        <v>0</v>
      </c>
      <c r="F164" s="65"/>
      <c r="G164" s="65">
        <f>SUMIFS([1]Пр.11!I$10:I$1661,[1]Пр.11!$D$10:$D$1661,C164)</f>
        <v>0</v>
      </c>
    </row>
    <row r="165" spans="1:7" ht="18" hidden="1" customHeight="1" thickBot="1" x14ac:dyDescent="0.3">
      <c r="A165" s="72"/>
      <c r="B165" s="62" t="str">
        <f>IF(C165&gt;0,VLOOKUP(C165,[1]Программа!A$2:B$5112,2))</f>
        <v>Разработка и внедрение корпаративных программ здороья</v>
      </c>
      <c r="C165" s="70" t="s">
        <v>107</v>
      </c>
      <c r="D165" s="65">
        <f>SUMIFS([1]Пр.11!G$10:G$1661,[1]Пр.11!$D$10:$D$1661,C165)</f>
        <v>0</v>
      </c>
      <c r="E165" s="65">
        <f>SUMIFS([1]Пр.11!H$10:H$1661,[1]Пр.11!$D$10:$D$1661,C165)</f>
        <v>0</v>
      </c>
      <c r="F165" s="65"/>
      <c r="G165" s="65">
        <f>SUMIFS([1]Пр.11!I$10:I$1661,[1]Пр.11!$D$10:$D$1661,C165)</f>
        <v>0</v>
      </c>
    </row>
    <row r="166" spans="1:7" ht="45.75" hidden="1" thickBot="1" x14ac:dyDescent="0.3">
      <c r="A166" s="72"/>
      <c r="B166" s="100" t="str">
        <f>IF(C166&gt;0,VLOOKUP(C166,[1]Программа!A$2:B$5112,2))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66" s="101" t="s">
        <v>109</v>
      </c>
      <c r="D166" s="102">
        <f>SUMIFS([1]Пр.11!G$10:G$1661,[1]Пр.11!$D$10:$D$1661,C166)</f>
        <v>0</v>
      </c>
      <c r="E166" s="102">
        <f>SUMIFS([1]Пр.11!H$10:H$1661,[1]Пр.11!$D$10:$D$1661,C166)</f>
        <v>0</v>
      </c>
      <c r="F166" s="102"/>
      <c r="G166" s="102">
        <f>SUMIFS([1]Пр.11!I$10:I$1661,[1]Пр.11!$D$10:$D$1661,C166)</f>
        <v>0</v>
      </c>
    </row>
    <row r="167" spans="1:7" ht="30.75" hidden="1" thickBot="1" x14ac:dyDescent="0.3">
      <c r="A167" s="72"/>
      <c r="B167" s="62" t="str">
        <f>IF(C167&gt;0,VLOOKUP(C167,[1]Программа!A$2:B$5112,2))</f>
        <v>Развитие системы профилактики немедицинского потребления наркотиков</v>
      </c>
      <c r="C167" s="70" t="s">
        <v>250</v>
      </c>
      <c r="D167" s="65">
        <f>SUMIFS([1]Пр.11!G$10:G$1661,[1]Пр.11!$D$10:$D$1661,C167)</f>
        <v>0</v>
      </c>
      <c r="E167" s="65">
        <f>SUMIFS([1]Пр.11!H$10:H$1661,[1]Пр.11!$D$10:$D$1661,C167)</f>
        <v>0</v>
      </c>
      <c r="F167" s="65"/>
      <c r="G167" s="65">
        <f>SUMIFS([1]Пр.11!I$10:I$1661,[1]Пр.11!$D$10:$D$1661,C167)</f>
        <v>0</v>
      </c>
    </row>
    <row r="168" spans="1:7" ht="33" hidden="1" customHeight="1" thickBot="1" x14ac:dyDescent="0.3">
      <c r="A168" s="72"/>
      <c r="B168" s="62" t="s">
        <v>256</v>
      </c>
      <c r="C168" s="70" t="s">
        <v>250</v>
      </c>
      <c r="D168" s="65">
        <f>SUMIFS([1]Пр.11!G$10:G$1661,[1]Пр.11!$D$10:$D$1661,C168)</f>
        <v>0</v>
      </c>
      <c r="E168" s="65">
        <f>SUMIFS([1]Пр.11!H$10:H$1661,[1]Пр.11!$D$10:$D$1661,C168)</f>
        <v>0</v>
      </c>
      <c r="F168" s="65"/>
      <c r="G168" s="65">
        <f>SUMIFS([1]Пр.11!I$10:I$1661,[1]Пр.11!$D$10:$D$1661,C168)</f>
        <v>0</v>
      </c>
    </row>
    <row r="169" spans="1:7" ht="32.25" hidden="1" customHeight="1" thickBot="1" x14ac:dyDescent="0.3">
      <c r="A169" s="72"/>
      <c r="B169" s="62" t="s">
        <v>257</v>
      </c>
      <c r="C169" s="70" t="s">
        <v>250</v>
      </c>
      <c r="D169" s="65">
        <f>SUMIFS([1]Пр.11!G$10:G$1661,[1]Пр.11!$D$10:$D$1661,C169)</f>
        <v>0</v>
      </c>
      <c r="E169" s="65">
        <f>SUMIFS([1]Пр.11!H$10:H$1661,[1]Пр.11!$D$10:$D$1661,C169)</f>
        <v>0</v>
      </c>
      <c r="F169" s="65"/>
      <c r="G169" s="65">
        <f>SUMIFS([1]Пр.11!I$10:I$1661,[1]Пр.11!$D$10:$D$1661,C169)</f>
        <v>0</v>
      </c>
    </row>
    <row r="170" spans="1:7" s="56" customFormat="1" thickBot="1" x14ac:dyDescent="0.25">
      <c r="A170" s="80"/>
      <c r="B170" s="122" t="s">
        <v>251</v>
      </c>
      <c r="C170" s="123"/>
      <c r="D170" s="124">
        <f>D154+D147+D137+D125+D120+D109+D99+D88+D78+D67+D55+D28+D11</f>
        <v>609605101</v>
      </c>
      <c r="E170" s="124">
        <f>E154+E147+E137+E125+E120+E109+E99+E88+E78+E67+E55+E28+E11</f>
        <v>12666548</v>
      </c>
      <c r="F170" s="124"/>
      <c r="G170" s="124">
        <f>G154+G147+G137+G125+G120+G109+G99+G88+G78+G67+G55+G28+G11</f>
        <v>622271649</v>
      </c>
    </row>
    <row r="171" spans="1:7" ht="15.75" thickBot="1" x14ac:dyDescent="0.3">
      <c r="A171" s="72" t="s">
        <v>252</v>
      </c>
      <c r="B171" s="125" t="str">
        <f>IF(C171&gt;0,VLOOKUP(C171,[1]Программа!A$2:B$5112,2))</f>
        <v>Непрограммные расходы бюджета</v>
      </c>
      <c r="C171" s="126" t="s">
        <v>111</v>
      </c>
      <c r="D171" s="127">
        <f>SUMIFS([1]Пр.11!G$10:G$1661,[1]Пр.11!$D$10:$D$1661,C171)</f>
        <v>182024710</v>
      </c>
      <c r="E171" s="128">
        <f>SUMIFS([1]Пр.11!H$10:H$1661,[1]Пр.11!$D$10:$D$1661,C171)</f>
        <v>-12666548.4</v>
      </c>
      <c r="F171" s="129"/>
      <c r="G171" s="130">
        <f>SUMIFS([1]Пр.11!I$10:I$1661,[1]Пр.11!$D$10:$D$1661,C171)</f>
        <v>169358161.59999999</v>
      </c>
    </row>
    <row r="172" spans="1:7" ht="15.75" hidden="1" thickBot="1" x14ac:dyDescent="0.3">
      <c r="A172" s="72"/>
      <c r="B172" s="85" t="str">
        <f>IF(C172&gt;0,VLOOKUP(C172,[1]Программа!A$2:B$5112,2))</f>
        <v>Непрограммные расходы бюджета</v>
      </c>
      <c r="C172" s="86" t="s">
        <v>253</v>
      </c>
      <c r="D172" s="87">
        <f>SUMIFS([1]Пр.11!G$10:G$1661,[1]Пр.11!$D$10:$D$1661,C172)</f>
        <v>0</v>
      </c>
      <c r="E172" s="88">
        <f>SUMIFS([1]Пр.11!H$10:H$1661,[1]Пр.11!$D$10:$D$1661,C172)</f>
        <v>0</v>
      </c>
      <c r="F172" s="88"/>
      <c r="G172" s="87">
        <f>SUMIFS([1]Пр.11!I$10:I$1661,[1]Пр.11!$D$10:$D$1661,C172)</f>
        <v>0</v>
      </c>
    </row>
    <row r="173" spans="1:7" ht="15.75" thickBot="1" x14ac:dyDescent="0.3">
      <c r="A173" s="72" t="s">
        <v>254</v>
      </c>
      <c r="B173" s="131" t="str">
        <f>IF(C173&gt;0,VLOOKUP(C173,[1]Программа!A$2:B$5112,2))</f>
        <v>Межбюджетные трансферты  поселениям района</v>
      </c>
      <c r="C173" s="132" t="s">
        <v>113</v>
      </c>
      <c r="D173" s="133">
        <f>SUMIFS([1]Пр.11!G$10:G$1661,[1]Пр.11!$D$10:$D$1661,C173)</f>
        <v>300000</v>
      </c>
      <c r="E173" s="134">
        <f>SUMIFS([1]Пр.11!H$10:H$1661,[1]Пр.11!$D$10:$D$1661,C173)</f>
        <v>0</v>
      </c>
      <c r="F173" s="135"/>
      <c r="G173" s="136">
        <f>SUMIFS([1]Пр.11!I$10:I$1661,[1]Пр.11!$D$10:$D$1661,C173)</f>
        <v>300000</v>
      </c>
    </row>
    <row r="174" spans="1:7" s="56" customFormat="1" thickBot="1" x14ac:dyDescent="0.25">
      <c r="A174" s="55"/>
      <c r="B174" s="83" t="s">
        <v>255</v>
      </c>
      <c r="C174" s="89"/>
      <c r="D174" s="84">
        <f>D170+D171+D173+D172</f>
        <v>791929811</v>
      </c>
      <c r="E174" s="84">
        <f>E170+E171+E173+E172</f>
        <v>-0.40000000037252903</v>
      </c>
      <c r="F174" s="84"/>
      <c r="G174" s="84">
        <f>G170+G171+G173+G172</f>
        <v>791929810.60000002</v>
      </c>
    </row>
    <row r="175" spans="1:7" x14ac:dyDescent="0.25">
      <c r="C175" s="91"/>
      <c r="E175" s="92"/>
      <c r="F175" s="92"/>
    </row>
    <row r="176" spans="1:7" x14ac:dyDescent="0.25">
      <c r="A176" s="52"/>
      <c r="C176" s="91"/>
    </row>
    <row r="177" spans="1:3" x14ac:dyDescent="0.25">
      <c r="A177" s="52"/>
      <c r="C177" s="91"/>
    </row>
    <row r="178" spans="1:3" x14ac:dyDescent="0.25">
      <c r="A178" s="52"/>
      <c r="C178" s="91"/>
    </row>
    <row r="179" spans="1:3" x14ac:dyDescent="0.25">
      <c r="A179" s="52"/>
      <c r="C179" s="91"/>
    </row>
    <row r="180" spans="1:3" x14ac:dyDescent="0.25">
      <c r="A180" s="52"/>
      <c r="C180" s="91"/>
    </row>
    <row r="181" spans="1:3" x14ac:dyDescent="0.25">
      <c r="A181" s="52"/>
      <c r="C181" s="91"/>
    </row>
    <row r="182" spans="1:3" x14ac:dyDescent="0.25">
      <c r="A182" s="52"/>
      <c r="C182" s="91"/>
    </row>
    <row r="183" spans="1:3" x14ac:dyDescent="0.25">
      <c r="A183" s="52"/>
      <c r="C183" s="91"/>
    </row>
    <row r="184" spans="1:3" x14ac:dyDescent="0.25">
      <c r="A184" s="52"/>
      <c r="C184" s="91"/>
    </row>
    <row r="185" spans="1:3" x14ac:dyDescent="0.25">
      <c r="A185" s="52"/>
      <c r="C185" s="91"/>
    </row>
    <row r="186" spans="1:3" x14ac:dyDescent="0.25">
      <c r="A186" s="52"/>
      <c r="C186" s="91"/>
    </row>
    <row r="187" spans="1:3" x14ac:dyDescent="0.25">
      <c r="A187" s="52"/>
      <c r="C187" s="91"/>
    </row>
    <row r="188" spans="1:3" x14ac:dyDescent="0.25">
      <c r="A188" s="52"/>
      <c r="C188" s="91"/>
    </row>
    <row r="189" spans="1:3" x14ac:dyDescent="0.25">
      <c r="A189" s="52"/>
      <c r="C189" s="91"/>
    </row>
    <row r="190" spans="1:3" x14ac:dyDescent="0.25">
      <c r="A190" s="52"/>
      <c r="C190" s="91"/>
    </row>
    <row r="191" spans="1:3" x14ac:dyDescent="0.25">
      <c r="A191" s="52"/>
      <c r="C191" s="91"/>
    </row>
    <row r="192" spans="1:3" x14ac:dyDescent="0.25">
      <c r="A192" s="52"/>
      <c r="C192" s="91"/>
    </row>
    <row r="193" spans="1:3" x14ac:dyDescent="0.25">
      <c r="A193" s="52"/>
      <c r="C193" s="91"/>
    </row>
    <row r="194" spans="1:3" x14ac:dyDescent="0.25">
      <c r="A194" s="52"/>
      <c r="C194" s="91"/>
    </row>
    <row r="195" spans="1:3" x14ac:dyDescent="0.25">
      <c r="A195" s="52"/>
      <c r="C195" s="91"/>
    </row>
    <row r="196" spans="1:3" x14ac:dyDescent="0.25">
      <c r="A196" s="52"/>
      <c r="C196" s="91"/>
    </row>
    <row r="197" spans="1:3" x14ac:dyDescent="0.25">
      <c r="A197" s="52"/>
      <c r="C197" s="91"/>
    </row>
    <row r="198" spans="1:3" x14ac:dyDescent="0.25">
      <c r="A198" s="52"/>
      <c r="C198" s="91"/>
    </row>
    <row r="199" spans="1:3" x14ac:dyDescent="0.25">
      <c r="A199" s="52"/>
      <c r="C199" s="91"/>
    </row>
    <row r="200" spans="1:3" x14ac:dyDescent="0.25">
      <c r="A200" s="52"/>
      <c r="C200" s="91"/>
    </row>
    <row r="201" spans="1:3" x14ac:dyDescent="0.25">
      <c r="A201" s="52"/>
      <c r="C201" s="91"/>
    </row>
    <row r="202" spans="1:3" x14ac:dyDescent="0.25">
      <c r="A202" s="52"/>
      <c r="C202" s="91"/>
    </row>
    <row r="203" spans="1:3" x14ac:dyDescent="0.25">
      <c r="A203" s="52"/>
      <c r="C203" s="91"/>
    </row>
    <row r="204" spans="1:3" x14ac:dyDescent="0.25">
      <c r="A204" s="52"/>
      <c r="C204" s="91"/>
    </row>
    <row r="205" spans="1:3" x14ac:dyDescent="0.25">
      <c r="A205" s="52"/>
      <c r="C205" s="91"/>
    </row>
    <row r="206" spans="1:3" x14ac:dyDescent="0.25">
      <c r="A206" s="52"/>
      <c r="C206" s="91"/>
    </row>
    <row r="207" spans="1:3" x14ac:dyDescent="0.25">
      <c r="A207" s="52"/>
      <c r="C207" s="91"/>
    </row>
    <row r="208" spans="1:3" x14ac:dyDescent="0.25">
      <c r="A208" s="52"/>
      <c r="C208" s="91"/>
    </row>
    <row r="209" spans="1:3" x14ac:dyDescent="0.25">
      <c r="A209" s="52"/>
      <c r="C209" s="91"/>
    </row>
    <row r="210" spans="1:3" x14ac:dyDescent="0.25">
      <c r="A210" s="52"/>
      <c r="C210" s="91"/>
    </row>
    <row r="211" spans="1:3" x14ac:dyDescent="0.25">
      <c r="A211" s="52"/>
      <c r="C211" s="91"/>
    </row>
    <row r="212" spans="1:3" x14ac:dyDescent="0.25">
      <c r="A212" s="52"/>
      <c r="C212" s="91"/>
    </row>
    <row r="213" spans="1:3" x14ac:dyDescent="0.25">
      <c r="A213" s="52"/>
      <c r="C213" s="91"/>
    </row>
    <row r="214" spans="1:3" x14ac:dyDescent="0.25">
      <c r="A214" s="52"/>
      <c r="C214" s="91"/>
    </row>
    <row r="215" spans="1:3" x14ac:dyDescent="0.25">
      <c r="A215" s="52"/>
      <c r="C215" s="91"/>
    </row>
    <row r="216" spans="1:3" x14ac:dyDescent="0.25">
      <c r="A216" s="52"/>
      <c r="C216" s="91"/>
    </row>
    <row r="217" spans="1:3" x14ac:dyDescent="0.25">
      <c r="A217" s="52"/>
      <c r="C217" s="91"/>
    </row>
    <row r="218" spans="1:3" x14ac:dyDescent="0.25">
      <c r="A218" s="52"/>
      <c r="C218" s="91"/>
    </row>
    <row r="219" spans="1:3" x14ac:dyDescent="0.25">
      <c r="A219" s="52"/>
      <c r="C219" s="91"/>
    </row>
    <row r="220" spans="1:3" x14ac:dyDescent="0.25">
      <c r="A220" s="52"/>
      <c r="C220" s="91"/>
    </row>
    <row r="221" spans="1:3" x14ac:dyDescent="0.25">
      <c r="A221" s="52"/>
      <c r="C221" s="91"/>
    </row>
    <row r="222" spans="1:3" x14ac:dyDescent="0.25">
      <c r="A222" s="52"/>
      <c r="C222" s="91"/>
    </row>
    <row r="223" spans="1:3" x14ac:dyDescent="0.25">
      <c r="A223" s="52"/>
      <c r="C223" s="91"/>
    </row>
    <row r="224" spans="1:3" x14ac:dyDescent="0.25">
      <c r="A224" s="52"/>
      <c r="C224" s="91"/>
    </row>
    <row r="225" spans="1:3" x14ac:dyDescent="0.25">
      <c r="A225" s="52"/>
      <c r="C225" s="91"/>
    </row>
    <row r="226" spans="1:3" x14ac:dyDescent="0.25">
      <c r="A226" s="52"/>
      <c r="C226" s="91"/>
    </row>
    <row r="227" spans="1:3" x14ac:dyDescent="0.25">
      <c r="A227" s="52"/>
      <c r="C227" s="91"/>
    </row>
    <row r="228" spans="1:3" x14ac:dyDescent="0.25">
      <c r="A228" s="52"/>
      <c r="C228" s="91"/>
    </row>
    <row r="229" spans="1:3" x14ac:dyDescent="0.25">
      <c r="A229" s="52"/>
      <c r="C229" s="91"/>
    </row>
    <row r="230" spans="1:3" x14ac:dyDescent="0.25">
      <c r="A230" s="52"/>
      <c r="C230" s="91"/>
    </row>
    <row r="231" spans="1:3" x14ac:dyDescent="0.25">
      <c r="A231" s="52"/>
      <c r="C231" s="91"/>
    </row>
    <row r="232" spans="1:3" x14ac:dyDescent="0.25">
      <c r="A232" s="52"/>
      <c r="C232" s="91"/>
    </row>
    <row r="233" spans="1:3" x14ac:dyDescent="0.25">
      <c r="A233" s="52"/>
      <c r="C233" s="91"/>
    </row>
    <row r="234" spans="1:3" x14ac:dyDescent="0.25">
      <c r="A234" s="52"/>
      <c r="C234" s="91"/>
    </row>
    <row r="235" spans="1:3" x14ac:dyDescent="0.25">
      <c r="A235" s="52"/>
      <c r="C235" s="91"/>
    </row>
    <row r="236" spans="1:3" x14ac:dyDescent="0.25">
      <c r="A236" s="52"/>
      <c r="C236" s="91"/>
    </row>
    <row r="237" spans="1:3" x14ac:dyDescent="0.25">
      <c r="A237" s="52"/>
      <c r="C237" s="91"/>
    </row>
    <row r="238" spans="1:3" x14ac:dyDescent="0.25">
      <c r="A238" s="52"/>
      <c r="C238" s="91"/>
    </row>
    <row r="239" spans="1:3" x14ac:dyDescent="0.25">
      <c r="A239" s="52"/>
      <c r="C239" s="91"/>
    </row>
    <row r="240" spans="1:3" x14ac:dyDescent="0.25">
      <c r="A240" s="52"/>
      <c r="C240" s="91"/>
    </row>
    <row r="241" spans="1:3" x14ac:dyDescent="0.25">
      <c r="A241" s="52"/>
      <c r="C241" s="91"/>
    </row>
    <row r="242" spans="1:3" x14ac:dyDescent="0.25">
      <c r="A242" s="52"/>
      <c r="C242" s="91"/>
    </row>
    <row r="243" spans="1:3" x14ac:dyDescent="0.25">
      <c r="A243" s="52"/>
      <c r="C243" s="91"/>
    </row>
    <row r="244" spans="1:3" x14ac:dyDescent="0.25">
      <c r="A244" s="52"/>
      <c r="C244" s="91"/>
    </row>
    <row r="245" spans="1:3" x14ac:dyDescent="0.25">
      <c r="A245" s="52"/>
      <c r="C245" s="91"/>
    </row>
  </sheetData>
  <mergeCells count="14">
    <mergeCell ref="A6:G6"/>
    <mergeCell ref="A1:G1"/>
    <mergeCell ref="A2:G2"/>
    <mergeCell ref="A3:G3"/>
    <mergeCell ref="A4:G4"/>
    <mergeCell ref="D5:G5"/>
    <mergeCell ref="D7:G7"/>
    <mergeCell ref="A8:A9"/>
    <mergeCell ref="B8:B9"/>
    <mergeCell ref="C8:C9"/>
    <mergeCell ref="D8:D9"/>
    <mergeCell ref="E8:E9"/>
    <mergeCell ref="G8:G9"/>
    <mergeCell ref="F8:F9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8"/>
  <sheetViews>
    <sheetView topLeftCell="B1" workbookViewId="0">
      <selection activeCell="B1" sqref="A1:XFD1048576"/>
    </sheetView>
  </sheetViews>
  <sheetFormatPr defaultColWidth="9.140625" defaultRowHeight="15" x14ac:dyDescent="0.25"/>
  <cols>
    <col min="1" max="1" width="6" style="90" hidden="1" customWidth="1"/>
    <col min="2" max="2" width="64.5703125" style="52" customWidth="1"/>
    <col min="3" max="3" width="13.28515625" style="52" customWidth="1"/>
    <col min="4" max="4" width="15.85546875" style="52" customWidth="1"/>
    <col min="5" max="6" width="14.5703125" style="52" customWidth="1"/>
    <col min="7" max="7" width="19.5703125" style="52" customWidth="1"/>
    <col min="8" max="8" width="43.7109375" style="52" customWidth="1"/>
    <col min="9" max="16384" width="9.140625" style="52"/>
  </cols>
  <sheetData>
    <row r="1" spans="1:8" ht="35.25" customHeight="1" x14ac:dyDescent="0.25">
      <c r="B1" s="184" t="s">
        <v>258</v>
      </c>
      <c r="C1" s="184"/>
      <c r="D1" s="184"/>
      <c r="E1" s="184"/>
      <c r="F1" s="184"/>
      <c r="G1" s="184"/>
      <c r="H1" s="184"/>
    </row>
    <row r="2" spans="1:8" ht="15.75" thickBot="1" x14ac:dyDescent="0.3">
      <c r="B2" s="137"/>
      <c r="C2" s="137"/>
      <c r="D2" s="137"/>
      <c r="E2" s="137"/>
      <c r="F2" s="137"/>
      <c r="G2" s="137"/>
      <c r="H2" s="137"/>
    </row>
    <row r="3" spans="1:8" ht="15.75" customHeight="1" thickBot="1" x14ac:dyDescent="0.3">
      <c r="A3" s="176" t="s">
        <v>115</v>
      </c>
      <c r="B3" s="177" t="s">
        <v>116</v>
      </c>
      <c r="C3" s="177" t="s">
        <v>127</v>
      </c>
      <c r="D3" s="177" t="s">
        <v>260</v>
      </c>
      <c r="E3" s="177"/>
      <c r="F3" s="177"/>
      <c r="G3" s="174" t="s">
        <v>118</v>
      </c>
      <c r="H3" s="185" t="s">
        <v>259</v>
      </c>
    </row>
    <row r="4" spans="1:8" ht="15.75" thickBot="1" x14ac:dyDescent="0.3">
      <c r="A4" s="176"/>
      <c r="B4" s="177"/>
      <c r="C4" s="177"/>
      <c r="D4" s="177"/>
      <c r="E4" s="177"/>
      <c r="F4" s="177"/>
      <c r="G4" s="174"/>
      <c r="H4" s="185"/>
    </row>
    <row r="5" spans="1:8" ht="77.25" thickBot="1" x14ac:dyDescent="0.3">
      <c r="A5" s="93"/>
      <c r="B5" s="177"/>
      <c r="C5" s="177"/>
      <c r="D5" s="4" t="s">
        <v>120</v>
      </c>
      <c r="E5" s="4" t="s">
        <v>126</v>
      </c>
      <c r="F5" s="4" t="s">
        <v>121</v>
      </c>
      <c r="G5" s="174"/>
      <c r="H5" s="185"/>
    </row>
    <row r="6" spans="1:8" s="56" customFormat="1" ht="43.5" thickBot="1" x14ac:dyDescent="0.25">
      <c r="A6" s="55">
        <v>1</v>
      </c>
      <c r="B6" s="149" t="str">
        <f>IF(C6&gt;0,VLOOKUP(C6,[1]Программа!A$2:B$5112,2))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6" s="150" t="s">
        <v>0</v>
      </c>
      <c r="D6" s="151">
        <f>D7+D15</f>
        <v>155798570</v>
      </c>
      <c r="E6" s="151">
        <f t="shared" ref="E6:G6" si="0">E7+E15</f>
        <v>0</v>
      </c>
      <c r="F6" s="152"/>
      <c r="G6" s="151">
        <f t="shared" si="0"/>
        <v>155798570</v>
      </c>
      <c r="H6" s="144"/>
    </row>
    <row r="7" spans="1:8" s="60" customFormat="1" ht="15.75" thickBot="1" x14ac:dyDescent="0.3">
      <c r="A7" s="57" t="s">
        <v>129</v>
      </c>
      <c r="B7" s="100" t="str">
        <f>IF(C7&gt;0,VLOOKUP(C7,[1]Программа!A$2:B$5112,2))</f>
        <v>Ведомственная  целевая  программа "Молодёжь»</v>
      </c>
      <c r="C7" s="153" t="s">
        <v>2</v>
      </c>
      <c r="D7" s="102">
        <f>SUM(D8:D14)</f>
        <v>11099684</v>
      </c>
      <c r="E7" s="102">
        <f>SUM(E8:E14)</f>
        <v>0</v>
      </c>
      <c r="F7" s="143"/>
      <c r="G7" s="102">
        <f>SUM(G8:G14)</f>
        <v>11099684</v>
      </c>
      <c r="H7" s="145"/>
    </row>
    <row r="8" spans="1:8" ht="30.75" thickBot="1" x14ac:dyDescent="0.3">
      <c r="A8" s="61" t="s">
        <v>130</v>
      </c>
      <c r="B8" s="62" t="str">
        <f>IF(C8&gt;0,VLOOKUP(C8,[1]Программа!A$2:B$5112,2))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8" s="63" t="s">
        <v>131</v>
      </c>
      <c r="D8" s="64">
        <v>11052317</v>
      </c>
      <c r="E8" s="64">
        <v>0</v>
      </c>
      <c r="F8" s="141"/>
      <c r="G8" s="64">
        <f>D8+E8</f>
        <v>11052317</v>
      </c>
      <c r="H8" s="138"/>
    </row>
    <row r="9" spans="1:8" ht="30.75" thickBot="1" x14ac:dyDescent="0.3">
      <c r="A9" s="61"/>
      <c r="B9" s="62" t="str">
        <f>IF(C9&gt;0,VLOOKUP(C9,[1]Программа!A$2:B$5112,2))</f>
        <v>Обеспечение качества и доступности услуг  в сфере молодежной политики</v>
      </c>
      <c r="C9" s="63" t="s">
        <v>132</v>
      </c>
      <c r="D9" s="64">
        <v>47367</v>
      </c>
      <c r="E9" s="64">
        <v>0</v>
      </c>
      <c r="F9" s="141"/>
      <c r="G9" s="64">
        <f t="shared" ref="G9:G22" si="1">D9+E9</f>
        <v>47367</v>
      </c>
      <c r="H9" s="138"/>
    </row>
    <row r="10" spans="1:8" s="60" customFormat="1" ht="45.75" hidden="1" thickBot="1" x14ac:dyDescent="0.3">
      <c r="A10" s="66" t="s">
        <v>133</v>
      </c>
      <c r="B10" s="67" t="str">
        <f>IF(C10&gt;0,VLOOKUP(C10,[1]Программа!A$2:B$5112,2))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C10" s="68" t="s">
        <v>4</v>
      </c>
      <c r="D10" s="65">
        <v>0</v>
      </c>
      <c r="E10" s="65">
        <v>0</v>
      </c>
      <c r="F10" s="142"/>
      <c r="G10" s="64">
        <f t="shared" si="1"/>
        <v>0</v>
      </c>
      <c r="H10" s="140"/>
    </row>
    <row r="11" spans="1:8" ht="45.75" hidden="1" thickBot="1" x14ac:dyDescent="0.3">
      <c r="A11" s="69" t="s">
        <v>134</v>
      </c>
      <c r="B11" s="62" t="str">
        <f>IF(C11&gt;0,VLOOKUP(C11,[1]Программа!A$2:B$5112,2))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1" s="70" t="s">
        <v>135</v>
      </c>
      <c r="D11" s="64">
        <v>0</v>
      </c>
      <c r="E11" s="64">
        <v>0</v>
      </c>
      <c r="F11" s="141"/>
      <c r="G11" s="64">
        <f t="shared" si="1"/>
        <v>0</v>
      </c>
      <c r="H11" s="138"/>
    </row>
    <row r="12" spans="1:8" ht="45.75" hidden="1" thickBot="1" x14ac:dyDescent="0.3">
      <c r="A12" s="69"/>
      <c r="B12" s="62" t="str">
        <f>IF(C12&gt;0,VLOOKUP(C12,[1]Программа!A$2:B$5112,2))</f>
        <v>Реализация мер по проведению комплекса работ по благоустройству памятников, мемориалов, воинских захоронений, а также прилегающих к ним территорий</v>
      </c>
      <c r="C12" s="70" t="s">
        <v>136</v>
      </c>
      <c r="D12" s="64">
        <v>0</v>
      </c>
      <c r="E12" s="64">
        <v>0</v>
      </c>
      <c r="F12" s="141"/>
      <c r="G12" s="64">
        <f t="shared" si="1"/>
        <v>0</v>
      </c>
      <c r="H12" s="138"/>
    </row>
    <row r="13" spans="1:8" s="60" customFormat="1" ht="45.75" hidden="1" thickBot="1" x14ac:dyDescent="0.3">
      <c r="A13" s="71" t="s">
        <v>137</v>
      </c>
      <c r="B13" s="67" t="str">
        <f>IF(C13&gt;0,VLOOKUP(C13,[1]Программа!A$2:B$5112,2))</f>
        <v>Муниципальная  целевая  программа "Комплексные меры противодействия злоупотреблению наркотиками и их незаконному обороту"</v>
      </c>
      <c r="C13" s="68" t="s">
        <v>6</v>
      </c>
      <c r="D13" s="65">
        <v>0</v>
      </c>
      <c r="E13" s="65">
        <v>0</v>
      </c>
      <c r="F13" s="142"/>
      <c r="G13" s="64">
        <f t="shared" si="1"/>
        <v>0</v>
      </c>
      <c r="H13" s="140"/>
    </row>
    <row r="14" spans="1:8" ht="28.5" hidden="1" customHeight="1" thickBot="1" x14ac:dyDescent="0.3">
      <c r="A14" s="61" t="s">
        <v>138</v>
      </c>
      <c r="B14" s="62" t="str">
        <f>IF(C14&gt;0,VLOOKUP(C14,[1]Программа!A$2:B$5112,2))</f>
        <v>Развитие системы профилактики немедицинского потребления наркотиков</v>
      </c>
      <c r="C14" s="70" t="s">
        <v>139</v>
      </c>
      <c r="D14" s="64">
        <v>0</v>
      </c>
      <c r="E14" s="64">
        <v>0</v>
      </c>
      <c r="F14" s="141"/>
      <c r="G14" s="64">
        <f t="shared" si="1"/>
        <v>0</v>
      </c>
      <c r="H14" s="138"/>
    </row>
    <row r="15" spans="1:8" s="60" customFormat="1" ht="30.75" thickBot="1" x14ac:dyDescent="0.3">
      <c r="A15" s="57" t="s">
        <v>140</v>
      </c>
      <c r="B15" s="100" t="str">
        <f>IF(C15&gt;0,VLOOKUP(C15,[1]Программа!A$2:B$5112,2))</f>
        <v>Ведомственная целевая программа "Сохранение и развитие культуры Тутаевского муниципального района"</v>
      </c>
      <c r="C15" s="101" t="s">
        <v>8</v>
      </c>
      <c r="D15" s="102">
        <f>SUM(D16:D22)</f>
        <v>144698886</v>
      </c>
      <c r="E15" s="102">
        <f>SUM(E16:E22)</f>
        <v>0</v>
      </c>
      <c r="F15" s="143"/>
      <c r="G15" s="102">
        <f>SUM(G16:G22)</f>
        <v>144698886</v>
      </c>
      <c r="H15" s="145"/>
    </row>
    <row r="16" spans="1:8" ht="30.75" thickBot="1" x14ac:dyDescent="0.3">
      <c r="A16" s="61" t="s">
        <v>141</v>
      </c>
      <c r="B16" s="62" t="str">
        <f>IF(C16&gt;0,VLOOKUP(C16,[1]Программа!A$2:B$5112,2))</f>
        <v>Реализация дополнительных образовательных программ в сфере культуры</v>
      </c>
      <c r="C16" s="70" t="s">
        <v>142</v>
      </c>
      <c r="D16" s="64">
        <v>26226837</v>
      </c>
      <c r="E16" s="64">
        <v>472503</v>
      </c>
      <c r="F16" s="141"/>
      <c r="G16" s="64">
        <f t="shared" si="1"/>
        <v>26699340</v>
      </c>
      <c r="H16" s="138"/>
    </row>
    <row r="17" spans="1:8" ht="15.75" thickBot="1" x14ac:dyDescent="0.3">
      <c r="A17" s="61" t="s">
        <v>143</v>
      </c>
      <c r="B17" s="62" t="str">
        <f>IF(C17&gt;0,VLOOKUP(C17,[1]Программа!A$2:B$5112,2))</f>
        <v>Содействие доступу граждан к культурным ценностям</v>
      </c>
      <c r="C17" s="70" t="s">
        <v>144</v>
      </c>
      <c r="D17" s="64">
        <v>67492592</v>
      </c>
      <c r="E17" s="64">
        <v>-612316</v>
      </c>
      <c r="F17" s="141"/>
      <c r="G17" s="64">
        <f t="shared" si="1"/>
        <v>66880276</v>
      </c>
      <c r="H17" s="138"/>
    </row>
    <row r="18" spans="1:8" ht="28.5" customHeight="1" thickBot="1" x14ac:dyDescent="0.3">
      <c r="A18" s="72" t="s">
        <v>145</v>
      </c>
      <c r="B18" s="62" t="str">
        <f>IF(C18&gt;0,VLOOKUP(C18,[1]Программа!A$2:B$5112,2))</f>
        <v>Поддержка доступа граждан к информационным библиотечным ресурсам</v>
      </c>
      <c r="C18" s="70" t="s">
        <v>146</v>
      </c>
      <c r="D18" s="64">
        <v>22670665</v>
      </c>
      <c r="E18" s="64">
        <v>-472503</v>
      </c>
      <c r="F18" s="141"/>
      <c r="G18" s="64">
        <f t="shared" si="1"/>
        <v>22198162</v>
      </c>
      <c r="H18" s="138"/>
    </row>
    <row r="19" spans="1:8" ht="19.5" customHeight="1" thickBot="1" x14ac:dyDescent="0.3">
      <c r="A19" s="61" t="s">
        <v>147</v>
      </c>
      <c r="B19" s="62" t="str">
        <f>IF(C19&gt;0,VLOOKUP(C19,[1]Программа!A$2:B$5112,2))</f>
        <v>Обеспечение эффективности управления системой культуры</v>
      </c>
      <c r="C19" s="70" t="s">
        <v>148</v>
      </c>
      <c r="D19" s="64">
        <v>28308792</v>
      </c>
      <c r="E19" s="64">
        <v>612316</v>
      </c>
      <c r="F19" s="141"/>
      <c r="G19" s="64">
        <f t="shared" si="1"/>
        <v>28921108</v>
      </c>
      <c r="H19" s="138"/>
    </row>
    <row r="20" spans="1:8" ht="28.5" hidden="1" customHeight="1" thickBot="1" x14ac:dyDescent="0.3">
      <c r="A20" s="61"/>
      <c r="B20" s="73" t="str">
        <f>IF(C20&gt;0,VLOOKUP(C20,[1]Программа!A$2:B$5112,2))</f>
        <v>Национальный проект "Культура": федеральные проекты "Культурная среда"</v>
      </c>
      <c r="C20" s="70" t="s">
        <v>149</v>
      </c>
      <c r="D20" s="64">
        <v>0</v>
      </c>
      <c r="E20" s="64">
        <v>0</v>
      </c>
      <c r="F20" s="141"/>
      <c r="G20" s="64">
        <f t="shared" si="1"/>
        <v>0</v>
      </c>
      <c r="H20" s="138"/>
    </row>
    <row r="21" spans="1:8" s="60" customFormat="1" ht="45.75" hidden="1" thickBot="1" x14ac:dyDescent="0.3">
      <c r="A21" s="71" t="s">
        <v>150</v>
      </c>
      <c r="B21" s="62" t="str">
        <f>IF(C21&gt;0,VLOOKUP(C21,[1]Программа!A$2:B$5112,2))</f>
        <v>Муниципальная целевая программа "Профилактика правонарушений и усиление борьбы с преступностью в Тутаевском муниципальном районе"</v>
      </c>
      <c r="C21" s="68" t="s">
        <v>151</v>
      </c>
      <c r="D21" s="65">
        <v>0</v>
      </c>
      <c r="E21" s="64">
        <v>0</v>
      </c>
      <c r="F21" s="141"/>
      <c r="G21" s="64">
        <f t="shared" si="1"/>
        <v>0</v>
      </c>
      <c r="H21" s="140"/>
    </row>
    <row r="22" spans="1:8" ht="15.75" hidden="1" thickBot="1" x14ac:dyDescent="0.3">
      <c r="A22" s="61" t="s">
        <v>152</v>
      </c>
      <c r="B22" s="62" t="str">
        <f>IF(C22&gt;0,VLOOKUP(C22,[1]Программа!A$2:B$5112,2))</f>
        <v>Реализация мероприятий по профилактике правонарушений</v>
      </c>
      <c r="C22" s="70" t="s">
        <v>153</v>
      </c>
      <c r="D22" s="64">
        <v>0</v>
      </c>
      <c r="E22" s="64">
        <v>0</v>
      </c>
      <c r="F22" s="141"/>
      <c r="G22" s="64">
        <f t="shared" si="1"/>
        <v>0</v>
      </c>
      <c r="H22" s="138"/>
    </row>
    <row r="23" spans="1:8" s="56" customFormat="1" ht="44.25" customHeight="1" thickBot="1" x14ac:dyDescent="0.25">
      <c r="A23" s="55" t="s">
        <v>154</v>
      </c>
      <c r="B23" s="149" t="str">
        <f>IF(C23&gt;0,VLOOKUP(C23,[1]Программа!A$2:B$5112,2))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3" s="150" t="s">
        <v>10</v>
      </c>
      <c r="D23" s="151">
        <f>D24+D36+D38+D42+D46</f>
        <v>383524831</v>
      </c>
      <c r="E23" s="151">
        <f t="shared" ref="E23:G23" si="2">E24+E36+E38+E42+E46</f>
        <v>9250000</v>
      </c>
      <c r="F23" s="152">
        <f>E23/D23</f>
        <v>2.4118386222559865E-2</v>
      </c>
      <c r="G23" s="151">
        <f t="shared" si="2"/>
        <v>392774831</v>
      </c>
      <c r="H23" s="144"/>
    </row>
    <row r="24" spans="1:8" s="60" customFormat="1" ht="30.75" thickBot="1" x14ac:dyDescent="0.3">
      <c r="A24" s="71" t="s">
        <v>155</v>
      </c>
      <c r="B24" s="100" t="str">
        <f>IF(C24&gt;0,VLOOKUP(C24,[1]Программа!A$2:B$5112,2))</f>
        <v xml:space="preserve">Ведомственная целевая программа "Развитие отрасли образования  Тутаевского муниципального района" </v>
      </c>
      <c r="C24" s="101" t="s">
        <v>12</v>
      </c>
      <c r="D24" s="102">
        <f>SUM(D25:D35)</f>
        <v>340962289</v>
      </c>
      <c r="E24" s="102">
        <f t="shared" ref="E24:G24" si="3">SUM(E25:E35)</f>
        <v>-1583265</v>
      </c>
      <c r="F24" s="143"/>
      <c r="G24" s="102">
        <f t="shared" si="3"/>
        <v>339379024</v>
      </c>
      <c r="H24" s="145"/>
    </row>
    <row r="25" spans="1:8" ht="30.75" thickBot="1" x14ac:dyDescent="0.3">
      <c r="A25" s="72" t="s">
        <v>156</v>
      </c>
      <c r="B25" s="62" t="str">
        <f>IF(C25&gt;0,VLOOKUP(C25,[1]Программа!A$2:B$5112,2))</f>
        <v>Обеспечение качества и доступности образовательных услуг в сфере дошкольного образования</v>
      </c>
      <c r="C25" s="70" t="s">
        <v>157</v>
      </c>
      <c r="D25" s="64">
        <v>187644573</v>
      </c>
      <c r="E25" s="64">
        <v>-6056163</v>
      </c>
      <c r="F25" s="141"/>
      <c r="G25" s="64">
        <f t="shared" ref="G25:G35" si="4">D25+E25</f>
        <v>181588410</v>
      </c>
      <c r="H25" s="138"/>
    </row>
    <row r="26" spans="1:8" ht="30.75" thickBot="1" x14ac:dyDescent="0.3">
      <c r="A26" s="72" t="s">
        <v>158</v>
      </c>
      <c r="B26" s="62" t="str">
        <f>IF(C26&gt;0,VLOOKUP(C26,[1]Программа!A$2:B$5112,2))</f>
        <v>Обеспечение качества и доступности образовательных услуг в сфере общего образования</v>
      </c>
      <c r="C26" s="70" t="s">
        <v>159</v>
      </c>
      <c r="D26" s="64">
        <v>82240162</v>
      </c>
      <c r="E26" s="64">
        <v>3209292</v>
      </c>
      <c r="F26" s="141"/>
      <c r="G26" s="64">
        <f t="shared" si="4"/>
        <v>85449454</v>
      </c>
      <c r="H26" s="138"/>
    </row>
    <row r="27" spans="1:8" ht="30.75" thickBot="1" x14ac:dyDescent="0.3">
      <c r="A27" s="72" t="s">
        <v>160</v>
      </c>
      <c r="B27" s="62" t="str">
        <f>IF(C27&gt;0,VLOOKUP(C27,[1]Программа!A$2:B$5112,2))</f>
        <v>Обеспечение качества и доступности образовательных услуг в сфере дополнительного образования</v>
      </c>
      <c r="C27" s="70" t="s">
        <v>161</v>
      </c>
      <c r="D27" s="64">
        <v>56397460</v>
      </c>
      <c r="E27" s="64">
        <v>2322733</v>
      </c>
      <c r="F27" s="141"/>
      <c r="G27" s="64">
        <f t="shared" si="4"/>
        <v>58720193</v>
      </c>
      <c r="H27" s="138"/>
    </row>
    <row r="28" spans="1:8" ht="25.5" customHeight="1" thickBot="1" x14ac:dyDescent="0.3">
      <c r="A28" s="61" t="s">
        <v>162</v>
      </c>
      <c r="B28" s="62" t="str">
        <f>IF(C28&gt;0,VLOOKUP(C28,[1]Программа!A$2:B$5112,2))</f>
        <v>Повышение мотивации участников образовательного процесса</v>
      </c>
      <c r="C28" s="70" t="s">
        <v>163</v>
      </c>
      <c r="D28" s="64">
        <v>0</v>
      </c>
      <c r="E28" s="64">
        <v>363000</v>
      </c>
      <c r="F28" s="141"/>
      <c r="G28" s="64">
        <f t="shared" si="4"/>
        <v>363000</v>
      </c>
      <c r="H28" s="138"/>
    </row>
    <row r="29" spans="1:8" ht="60.75" thickBot="1" x14ac:dyDescent="0.3">
      <c r="A29" s="72" t="s">
        <v>164</v>
      </c>
      <c r="B29" s="62" t="str">
        <f>IF(C29&gt;0,VLOOKUP(C29,[1]Программа!A$2:B$5112,2))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C29" s="70" t="s">
        <v>165</v>
      </c>
      <c r="D29" s="64">
        <v>14497869</v>
      </c>
      <c r="E29" s="64">
        <v>-2254307</v>
      </c>
      <c r="F29" s="141"/>
      <c r="G29" s="64">
        <f t="shared" si="4"/>
        <v>12243562</v>
      </c>
      <c r="H29" s="138"/>
    </row>
    <row r="30" spans="1:8" ht="30.75" hidden="1" thickBot="1" x14ac:dyDescent="0.3">
      <c r="A30" s="61" t="s">
        <v>166</v>
      </c>
      <c r="B30" s="62" t="str">
        <f>IF(C30&gt;0,VLOOKUP(C30,[1]Программа!A$2:B$5112,2))</f>
        <v>Обеспечение  качества реализации  мер по социальной поддержке детей-сирот и детей, оставшихся без попечения родителей</v>
      </c>
      <c r="C30" s="70" t="s">
        <v>167</v>
      </c>
      <c r="D30" s="64">
        <v>0</v>
      </c>
      <c r="E30" s="64">
        <v>0</v>
      </c>
      <c r="F30" s="141"/>
      <c r="G30" s="64">
        <f t="shared" si="4"/>
        <v>0</v>
      </c>
      <c r="H30" s="138"/>
    </row>
    <row r="31" spans="1:8" ht="38.25" customHeight="1" thickBot="1" x14ac:dyDescent="0.3">
      <c r="A31" s="61"/>
      <c r="B31" s="62" t="str">
        <f>IF(C31&gt;0,VLOOKUP(C31,[1]Программа!A$2:B$5112,2))</f>
        <v>Обеспечение  детей организованными формами отдыха и оздоровления</v>
      </c>
      <c r="C31" s="70" t="s">
        <v>168</v>
      </c>
      <c r="D31" s="64">
        <v>0</v>
      </c>
      <c r="E31" s="64">
        <v>180216</v>
      </c>
      <c r="F31" s="141"/>
      <c r="G31" s="64">
        <f t="shared" si="4"/>
        <v>180216</v>
      </c>
      <c r="H31" s="138"/>
    </row>
    <row r="32" spans="1:8" ht="15.75" hidden="1" thickBot="1" x14ac:dyDescent="0.3">
      <c r="A32" s="61"/>
      <c r="B32" s="62" t="str">
        <f>IF(C32&gt;0,VLOOKUP(C32,[1]Программа!A$2:B$5112,2))</f>
        <v>Обеспечение компенсационных выплат</v>
      </c>
      <c r="C32" s="70" t="s">
        <v>169</v>
      </c>
      <c r="D32" s="64">
        <v>0</v>
      </c>
      <c r="E32" s="64">
        <v>0</v>
      </c>
      <c r="F32" s="141"/>
      <c r="G32" s="64">
        <f t="shared" si="4"/>
        <v>0</v>
      </c>
      <c r="H32" s="138"/>
    </row>
    <row r="33" spans="1:8" ht="15.75" thickBot="1" x14ac:dyDescent="0.3">
      <c r="A33" s="61"/>
      <c r="B33" s="62" t="str">
        <f>IF(C33&gt;0,VLOOKUP(C33,[1]Программа!A$2:B$5112,2))</f>
        <v>Обеспечение эффективности управления системой образования</v>
      </c>
      <c r="C33" s="70" t="s">
        <v>170</v>
      </c>
      <c r="D33" s="64">
        <v>0</v>
      </c>
      <c r="E33" s="64">
        <v>650792</v>
      </c>
      <c r="F33" s="141"/>
      <c r="G33" s="64">
        <f t="shared" si="4"/>
        <v>650792</v>
      </c>
      <c r="H33" s="138"/>
    </row>
    <row r="34" spans="1:8" ht="16.5" customHeight="1" thickBot="1" x14ac:dyDescent="0.3">
      <c r="A34" s="61"/>
      <c r="B34" s="62" t="str">
        <f>IF(C34&gt;0,VLOOKUP(C34,[1]Программа!A$2:B$5112,2))</f>
        <v>Федеральный проект "Современная школа"</v>
      </c>
      <c r="C34" s="78" t="s">
        <v>171</v>
      </c>
      <c r="D34" s="64">
        <v>90000</v>
      </c>
      <c r="E34" s="64">
        <v>0</v>
      </c>
      <c r="F34" s="141"/>
      <c r="G34" s="64">
        <f t="shared" si="4"/>
        <v>90000</v>
      </c>
      <c r="H34" s="138"/>
    </row>
    <row r="35" spans="1:8" ht="19.5" customHeight="1" thickBot="1" x14ac:dyDescent="0.3">
      <c r="A35" s="61"/>
      <c r="B35" s="62" t="str">
        <f>IF(C35&gt;0,VLOOKUP(C35,[1]Программа!A$2:B$5112,2))</f>
        <v>Реализация  федерального проекта "Успех каждого ребенка"</v>
      </c>
      <c r="C35" s="78" t="s">
        <v>172</v>
      </c>
      <c r="D35" s="64">
        <v>92225</v>
      </c>
      <c r="E35" s="64">
        <v>1172</v>
      </c>
      <c r="F35" s="141"/>
      <c r="G35" s="64">
        <f t="shared" si="4"/>
        <v>93397</v>
      </c>
      <c r="H35" s="138"/>
    </row>
    <row r="36" spans="1:8" s="60" customFormat="1" ht="45.75" thickBot="1" x14ac:dyDescent="0.3">
      <c r="A36" s="57" t="s">
        <v>173</v>
      </c>
      <c r="B36" s="100" t="str">
        <f>IF(C36&gt;0,VLOOKUP(C36,[1]Программа!A$2:B$5112,2))</f>
        <v>Муниципальная целевая программа  "Духовно-нравственное  воспитание и просвещение населения Тутаевского муниципального района "</v>
      </c>
      <c r="C36" s="101" t="s">
        <v>14</v>
      </c>
      <c r="D36" s="102">
        <f>D37</f>
        <v>0</v>
      </c>
      <c r="E36" s="102">
        <f t="shared" ref="E36:G36" si="5">E37</f>
        <v>5000</v>
      </c>
      <c r="F36" s="143"/>
      <c r="G36" s="102">
        <f t="shared" si="5"/>
        <v>5000</v>
      </c>
      <c r="H36" s="145"/>
    </row>
    <row r="37" spans="1:8" ht="30.75" thickBot="1" x14ac:dyDescent="0.3">
      <c r="A37" s="61"/>
      <c r="B37" s="62" t="str">
        <f>IF(C37&gt;0,VLOOKUP(C37,[1]Программа!A$2:B$5112,2))</f>
        <v>Реализация системы мер по подготовке, просвещению и повышению квалификации кадров в области духовно-нравственного воспитания</v>
      </c>
      <c r="C37" s="70" t="s">
        <v>174</v>
      </c>
      <c r="D37" s="64">
        <v>0</v>
      </c>
      <c r="E37" s="64">
        <v>5000</v>
      </c>
      <c r="F37" s="141"/>
      <c r="G37" s="64">
        <f>SUM(D37:E37)</f>
        <v>5000</v>
      </c>
      <c r="H37" s="138"/>
    </row>
    <row r="38" spans="1:8" s="60" customFormat="1" ht="30.75" thickBot="1" x14ac:dyDescent="0.3">
      <c r="A38" s="57"/>
      <c r="B38" s="100" t="str">
        <f>IF(C38&gt;0,VLOOKUP(C38,[1]Программа!A$2:B$5112,2))</f>
        <v>Муниципальная целевая программа "Развитие физической культуры и спорта в Тутаевском муниципальном районе"</v>
      </c>
      <c r="C38" s="101" t="s">
        <v>16</v>
      </c>
      <c r="D38" s="102">
        <f>SUM(D39:D41)</f>
        <v>42562542</v>
      </c>
      <c r="E38" s="102">
        <f t="shared" ref="E38:G38" si="6">SUM(E39:E41)</f>
        <v>-32462542</v>
      </c>
      <c r="F38" s="143"/>
      <c r="G38" s="102">
        <f t="shared" si="6"/>
        <v>10100000</v>
      </c>
      <c r="H38" s="145"/>
    </row>
    <row r="39" spans="1:8" ht="45.75" thickBot="1" x14ac:dyDescent="0.3">
      <c r="A39" s="61"/>
      <c r="B39" s="62" t="str">
        <f>IF(C39&gt;0,VLOOKUP(C39,[1]Программа!A$2:B$5112,2))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70" t="s">
        <v>175</v>
      </c>
      <c r="D39" s="64">
        <v>42562542</v>
      </c>
      <c r="E39" s="64">
        <v>-32462542</v>
      </c>
      <c r="F39" s="141"/>
      <c r="G39" s="64">
        <f t="shared" ref="G39:G49" si="7">SUM(D39:E39)</f>
        <v>10100000</v>
      </c>
      <c r="H39" s="138"/>
    </row>
    <row r="40" spans="1:8" ht="30.75" hidden="1" thickBot="1" x14ac:dyDescent="0.3">
      <c r="A40" s="61"/>
      <c r="B40" s="62" t="str">
        <f>IF(C40&gt;0,VLOOKUP(C40,[1]Программа!A$2:B$5112,2))</f>
        <v>Строительство, реконструкция и капитальный ремонт спортивных сооружений</v>
      </c>
      <c r="C40" s="70" t="s">
        <v>176</v>
      </c>
      <c r="D40" s="64">
        <v>0</v>
      </c>
      <c r="E40" s="64">
        <v>0</v>
      </c>
      <c r="F40" s="141"/>
      <c r="G40" s="64">
        <f t="shared" si="7"/>
        <v>0</v>
      </c>
      <c r="H40" s="138"/>
    </row>
    <row r="41" spans="1:8" ht="15.75" hidden="1" thickBot="1" x14ac:dyDescent="0.3">
      <c r="A41" s="61"/>
      <c r="B41" s="62" t="str">
        <f>IF(C41&gt;0,VLOOKUP(C41,[1]Программа!A$2:B$5112,2))</f>
        <v>Развитие сети плоскостных спортивных сооружений</v>
      </c>
      <c r="C41" s="70" t="s">
        <v>177</v>
      </c>
      <c r="D41" s="64">
        <v>0</v>
      </c>
      <c r="E41" s="64">
        <v>0</v>
      </c>
      <c r="F41" s="141"/>
      <c r="G41" s="64">
        <f t="shared" si="7"/>
        <v>0</v>
      </c>
      <c r="H41" s="138"/>
    </row>
    <row r="42" spans="1:8" s="60" customFormat="1" ht="45.75" thickBot="1" x14ac:dyDescent="0.3">
      <c r="A42" s="57"/>
      <c r="B42" s="100" t="str">
        <f>IF(C42&gt;0,VLOOKUP(C42,[1]Программа!A$2:B$5112,2))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2" s="101" t="s">
        <v>18</v>
      </c>
      <c r="D42" s="102">
        <f>D45</f>
        <v>0</v>
      </c>
      <c r="E42" s="102">
        <f>E45</f>
        <v>43141807</v>
      </c>
      <c r="F42" s="143"/>
      <c r="G42" s="102">
        <f>G45</f>
        <v>43141807</v>
      </c>
      <c r="H42" s="145"/>
    </row>
    <row r="43" spans="1:8" ht="45.75" hidden="1" thickBot="1" x14ac:dyDescent="0.3">
      <c r="A43" s="61"/>
      <c r="B43" s="62" t="str">
        <f>IF(C43&gt;0,VLOOKUP(C43,[1]Программа!A$2:B$5112,2))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3" s="70" t="s">
        <v>178</v>
      </c>
      <c r="D43" s="64">
        <v>0</v>
      </c>
      <c r="E43" s="64">
        <v>0</v>
      </c>
      <c r="F43" s="141"/>
      <c r="G43" s="64">
        <f t="shared" si="7"/>
        <v>0</v>
      </c>
      <c r="H43" s="138"/>
    </row>
    <row r="44" spans="1:8" ht="30.75" hidden="1" thickBot="1" x14ac:dyDescent="0.3">
      <c r="A44" s="61"/>
      <c r="B44" s="62" t="str">
        <f>IF(C44&gt;0,VLOOKUP(C44,[1]Программа!A$2:B$5112,2))</f>
        <v>Развитие детско-юношеского спорта в спортивных школах и ДЮСШ</v>
      </c>
      <c r="C44" s="70" t="s">
        <v>179</v>
      </c>
      <c r="D44" s="64">
        <v>0</v>
      </c>
      <c r="E44" s="64">
        <v>0</v>
      </c>
      <c r="F44" s="141"/>
      <c r="G44" s="64">
        <f t="shared" si="7"/>
        <v>0</v>
      </c>
      <c r="H44" s="138"/>
    </row>
    <row r="45" spans="1:8" ht="30.75" thickBot="1" x14ac:dyDescent="0.3">
      <c r="A45" s="61"/>
      <c r="B45" s="62" t="str">
        <f>IF(C45&gt;0,VLOOKUP(C45,[1]Программа!A$2:B$5112,2))</f>
        <v>Развитие детско-юношеского спорта в спортивных школах и ДЮСШ</v>
      </c>
      <c r="C45" s="70" t="s">
        <v>180</v>
      </c>
      <c r="D45" s="64">
        <v>0</v>
      </c>
      <c r="E45" s="64">
        <v>43141807</v>
      </c>
      <c r="F45" s="141"/>
      <c r="G45" s="64">
        <f t="shared" si="7"/>
        <v>43141807</v>
      </c>
      <c r="H45" s="138"/>
    </row>
    <row r="46" spans="1:8" ht="60.75" thickBot="1" x14ac:dyDescent="0.3">
      <c r="A46" s="61"/>
      <c r="B46" s="100" t="str">
        <f>IF(C46&gt;0,VLOOKUP(C46,[1]Программа!A$2:B$5112,2))</f>
        <v>Муниципальная целевая программа "Профилактика безнадзорности, правонарушений и защита прав несовершеннолетних, проживающих на территории  Тутаевского муниципального района"</v>
      </c>
      <c r="C46" s="101" t="s">
        <v>181</v>
      </c>
      <c r="D46" s="102">
        <v>0</v>
      </c>
      <c r="E46" s="102">
        <v>149000</v>
      </c>
      <c r="F46" s="143"/>
      <c r="G46" s="102">
        <f t="shared" si="7"/>
        <v>149000</v>
      </c>
      <c r="H46" s="146"/>
    </row>
    <row r="47" spans="1:8" ht="45" hidden="1" customHeight="1" thickBot="1" x14ac:dyDescent="0.3">
      <c r="A47" s="61"/>
      <c r="B47" s="62" t="str">
        <f>IF(C47&gt;0,VLOOKUP(C47,[1]Программа!A$2:B$5112,2))</f>
        <v>Профилактика безнадзорности и правонарушений несовершеннолетних через ранее выявление детского и семейного неблагополучия</v>
      </c>
      <c r="C47" s="70" t="s">
        <v>182</v>
      </c>
      <c r="D47" s="64">
        <v>0</v>
      </c>
      <c r="E47" s="64">
        <v>0</v>
      </c>
      <c r="F47" s="141"/>
      <c r="G47" s="64">
        <f t="shared" si="7"/>
        <v>0</v>
      </c>
      <c r="H47" s="138"/>
    </row>
    <row r="48" spans="1:8" ht="45" customHeight="1" thickBot="1" x14ac:dyDescent="0.3">
      <c r="A48" s="61"/>
      <c r="B48" s="62" t="str">
        <f>IF(C48&gt;0,VLOOKUP(C48,[1]Программа!A$2:B$5112,2))</f>
        <v>Создание условий для комплексной реабилитации детей, оказавшихся в трудной жизненной ситуации, и семей, находящихся в социально опасном положении</v>
      </c>
      <c r="C48" s="70" t="s">
        <v>183</v>
      </c>
      <c r="D48" s="64">
        <v>0</v>
      </c>
      <c r="E48" s="64">
        <v>50000</v>
      </c>
      <c r="F48" s="141"/>
      <c r="G48" s="64">
        <f t="shared" si="7"/>
        <v>50000</v>
      </c>
      <c r="H48" s="138"/>
    </row>
    <row r="49" spans="1:8" ht="45" customHeight="1" thickBot="1" x14ac:dyDescent="0.3">
      <c r="A49" s="61"/>
      <c r="B49" s="62" t="str">
        <f>IF(C49&gt;0,VLOOKUP(C49,[1]Программа!A$2:B$5112,2))</f>
        <v>Реализация комплекса мероприятий, направленных на профилактику безнадзорности, правонарушений и защиту прав несовершеннолетних</v>
      </c>
      <c r="C49" s="70" t="s">
        <v>184</v>
      </c>
      <c r="D49" s="64">
        <v>0</v>
      </c>
      <c r="E49" s="64">
        <v>99000</v>
      </c>
      <c r="F49" s="141"/>
      <c r="G49" s="64">
        <f t="shared" si="7"/>
        <v>99000</v>
      </c>
      <c r="H49" s="138"/>
    </row>
    <row r="50" spans="1:8" s="56" customFormat="1" ht="29.25" thickBot="1" x14ac:dyDescent="0.25">
      <c r="A50" s="80"/>
      <c r="B50" s="149" t="str">
        <f>IF(C50&gt;0,VLOOKUP(C50,[1]Программа!A$2:B$5112,2))</f>
        <v>Муниципальная программа "Социальная поддержка населения Тутаевского муниципального района"</v>
      </c>
      <c r="C50" s="150" t="s">
        <v>20</v>
      </c>
      <c r="D50" s="151">
        <f>D51+D58</f>
        <v>6950882</v>
      </c>
      <c r="E50" s="151">
        <f t="shared" ref="E50:G50" si="8">E51+E58</f>
        <v>0</v>
      </c>
      <c r="F50" s="152">
        <f t="shared" si="8"/>
        <v>0</v>
      </c>
      <c r="G50" s="151">
        <f t="shared" si="8"/>
        <v>6950882</v>
      </c>
      <c r="H50" s="144"/>
    </row>
    <row r="51" spans="1:8" s="60" customFormat="1" ht="30.75" thickBot="1" x14ac:dyDescent="0.3">
      <c r="A51" s="57"/>
      <c r="B51" s="100" t="str">
        <f>IF(C51&gt;0,VLOOKUP(C51,[1]Программа!A$2:B$5112,2))</f>
        <v>Ведомственная целевая программа "Социальная поддержка населения Тутаевского муниципального района"</v>
      </c>
      <c r="C51" s="101" t="s">
        <v>22</v>
      </c>
      <c r="D51" s="102">
        <f>SUM(D52:D57)</f>
        <v>6950882</v>
      </c>
      <c r="E51" s="102">
        <f t="shared" ref="E51:F51" si="9">SUM(E52:E57)</f>
        <v>0</v>
      </c>
      <c r="F51" s="143">
        <f t="shared" si="9"/>
        <v>0</v>
      </c>
      <c r="G51" s="102">
        <f>SUM(G52:G54)</f>
        <v>6950882</v>
      </c>
      <c r="H51" s="145"/>
    </row>
    <row r="52" spans="1:8" ht="30.75" thickBot="1" x14ac:dyDescent="0.3">
      <c r="A52" s="61"/>
      <c r="B52" s="62" t="str">
        <f>IF(C52&gt;0,VLOOKUP(C52,[1]Программа!A$2:B$5112,2))</f>
        <v>Исполнение публичных обязательств района по предоставлению выплат, пособий и компенсаций</v>
      </c>
      <c r="C52" s="70" t="s">
        <v>185</v>
      </c>
      <c r="D52" s="64">
        <v>6502882</v>
      </c>
      <c r="E52" s="64">
        <v>0</v>
      </c>
      <c r="F52" s="141"/>
      <c r="G52" s="64">
        <f t="shared" ref="G52:G54" si="10">SUM(D52:E52)</f>
        <v>6502882</v>
      </c>
      <c r="H52" s="138"/>
    </row>
    <row r="53" spans="1:8" ht="45.75" hidden="1" thickBot="1" x14ac:dyDescent="0.3">
      <c r="A53" s="61"/>
      <c r="B53" s="62" t="str">
        <f>IF(C53&gt;0,VLOOKUP(C53,[1]Программа!A$2:B$5112,2))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53" s="70" t="s">
        <v>186</v>
      </c>
      <c r="D53" s="64">
        <v>0</v>
      </c>
      <c r="E53" s="64">
        <v>0</v>
      </c>
      <c r="F53" s="141"/>
      <c r="G53" s="64">
        <f t="shared" si="10"/>
        <v>0</v>
      </c>
      <c r="H53" s="138"/>
    </row>
    <row r="54" spans="1:8" ht="30.75" thickBot="1" x14ac:dyDescent="0.3">
      <c r="A54" s="61"/>
      <c r="B54" s="62" t="str">
        <f>IF(C54&gt;0,VLOOKUP(C54,[1]Программа!A$2:B$5112,2))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54" s="70" t="s">
        <v>187</v>
      </c>
      <c r="D54" s="64">
        <v>448000</v>
      </c>
      <c r="E54" s="64">
        <v>0</v>
      </c>
      <c r="F54" s="141"/>
      <c r="G54" s="64">
        <f t="shared" si="10"/>
        <v>448000</v>
      </c>
      <c r="H54" s="138"/>
    </row>
    <row r="55" spans="1:8" ht="15.75" hidden="1" thickBot="1" x14ac:dyDescent="0.3">
      <c r="A55" s="61"/>
      <c r="B55" s="62" t="str">
        <f>IF(C55&gt;0,VLOOKUP(C55,[1]Программа!A$2:B$5112,2))</f>
        <v>Информационное обеспечение реализации   мероприятий программы</v>
      </c>
      <c r="C55" s="70" t="s">
        <v>188</v>
      </c>
      <c r="D55" s="64">
        <v>0</v>
      </c>
      <c r="E55" s="64">
        <v>0</v>
      </c>
      <c r="F55" s="141"/>
      <c r="G55" s="64">
        <f>SUMIFS([1]Пр.11!I$10:I$1661,[1]Пр.11!$D$10:$D$1661,C55)</f>
        <v>0</v>
      </c>
      <c r="H55" s="138"/>
    </row>
    <row r="56" spans="1:8" ht="30.75" hidden="1" thickBot="1" x14ac:dyDescent="0.3">
      <c r="A56" s="61"/>
      <c r="B56" s="62" t="str">
        <f>IF(C56&gt;0,VLOOKUP(C56,[1]Программа!A$2:B$5112,2))</f>
        <v>Реализация федерального проекта «Финансовая поддержка семей при рождении детей».</v>
      </c>
      <c r="C56" s="70" t="s">
        <v>189</v>
      </c>
      <c r="D56" s="64">
        <v>0</v>
      </c>
      <c r="E56" s="64">
        <v>0</v>
      </c>
      <c r="F56" s="141"/>
      <c r="G56" s="64">
        <f>SUMIFS([1]Пр.11!I$10:I$1661,[1]Пр.11!$D$10:$D$1661,C56)</f>
        <v>0</v>
      </c>
      <c r="H56" s="138"/>
    </row>
    <row r="57" spans="1:8" ht="30.75" hidden="1" thickBot="1" x14ac:dyDescent="0.3">
      <c r="A57" s="61"/>
      <c r="B57" s="62" t="str">
        <f>IF(C57&gt;0,VLOOKUP(C57,[1]Программа!A$2:B$5112,2))</f>
        <v>Реализация федерального проекта «Финансовая поддержка семей при рождении детей».</v>
      </c>
      <c r="C57" s="70" t="s">
        <v>190</v>
      </c>
      <c r="D57" s="64">
        <v>0</v>
      </c>
      <c r="E57" s="64">
        <v>0</v>
      </c>
      <c r="F57" s="141"/>
      <c r="G57" s="64">
        <f>SUMIFS([1]Пр.11!I$10:I$1661,[1]Пр.11!$D$10:$D$1661,C57)</f>
        <v>0</v>
      </c>
      <c r="H57" s="138"/>
    </row>
    <row r="58" spans="1:8" s="60" customFormat="1" ht="30.75" hidden="1" thickBot="1" x14ac:dyDescent="0.3">
      <c r="A58" s="57"/>
      <c r="B58" s="100" t="str">
        <f>IF(C58&gt;0,VLOOKUP(C58,[1]Программа!A$2:B$5112,2))</f>
        <v>Муниципальная целевая программа "Улучшение условий и охраны труда в Тутаевском муниципальном районе"</v>
      </c>
      <c r="C58" s="101" t="s">
        <v>24</v>
      </c>
      <c r="D58" s="102">
        <f>SUM(D59:D61)</f>
        <v>0</v>
      </c>
      <c r="E58" s="102">
        <f t="shared" ref="E58:G58" si="11">SUM(E59:E61)</f>
        <v>0</v>
      </c>
      <c r="F58" s="143"/>
      <c r="G58" s="102">
        <f t="shared" si="11"/>
        <v>0</v>
      </c>
      <c r="H58" s="140"/>
    </row>
    <row r="59" spans="1:8" s="60" customFormat="1" ht="30.75" hidden="1" thickBot="1" x14ac:dyDescent="0.3">
      <c r="A59" s="57"/>
      <c r="B59" s="62" t="str">
        <f>IF(C59&gt;0,VLOOKUP(C59,[1]Программа!A$2:B$5112,2))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C59" s="70" t="s">
        <v>191</v>
      </c>
      <c r="D59" s="64">
        <v>0</v>
      </c>
      <c r="E59" s="64">
        <v>0</v>
      </c>
      <c r="F59" s="141"/>
      <c r="G59" s="64">
        <f t="shared" ref="G59:G61" si="12">SUM(D59:E59)</f>
        <v>0</v>
      </c>
      <c r="H59" s="140"/>
    </row>
    <row r="60" spans="1:8" s="60" customFormat="1" ht="30.75" hidden="1" thickBot="1" x14ac:dyDescent="0.3">
      <c r="A60" s="57"/>
      <c r="B60" s="62" t="str">
        <f>IF(C60&gt;0,VLOOKUP(C60,[1]Программа!A$2:B$5112,2))</f>
        <v>Превентивные меры, направленные на снижение производственного травматизма и профессиональной заболеваемости</v>
      </c>
      <c r="C60" s="70" t="s">
        <v>192</v>
      </c>
      <c r="D60" s="64">
        <v>0</v>
      </c>
      <c r="E60" s="64">
        <v>0</v>
      </c>
      <c r="F60" s="141"/>
      <c r="G60" s="64">
        <f t="shared" si="12"/>
        <v>0</v>
      </c>
      <c r="H60" s="140"/>
    </row>
    <row r="61" spans="1:8" ht="30.75" hidden="1" thickBot="1" x14ac:dyDescent="0.3">
      <c r="A61" s="61"/>
      <c r="B61" s="62" t="str">
        <f>IF(C61&gt;0,VLOOKUP(C61,[1]Программа!A$2:B$5112,2))</f>
        <v>Обучение по охране труда работников организаций Тутаевского муниципального района</v>
      </c>
      <c r="C61" s="70" t="s">
        <v>193</v>
      </c>
      <c r="D61" s="64">
        <v>0</v>
      </c>
      <c r="E61" s="64">
        <v>0</v>
      </c>
      <c r="F61" s="141"/>
      <c r="G61" s="64">
        <f t="shared" si="12"/>
        <v>0</v>
      </c>
      <c r="H61" s="138"/>
    </row>
    <row r="62" spans="1:8" s="56" customFormat="1" ht="43.5" thickBot="1" x14ac:dyDescent="0.25">
      <c r="A62" s="80"/>
      <c r="B62" s="149" t="str">
        <f>IF(C62&gt;0,VLOOKUP(C62,[1]Программа!A$2:B$5112,2))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C62" s="150" t="s">
        <v>28</v>
      </c>
      <c r="D62" s="151">
        <f>D63+D65+D67+D71</f>
        <v>11500000</v>
      </c>
      <c r="E62" s="151">
        <f t="shared" ref="E62:G62" si="13">E63+E65+E67+E71</f>
        <v>11536900</v>
      </c>
      <c r="F62" s="152"/>
      <c r="G62" s="151">
        <f t="shared" si="13"/>
        <v>23036900</v>
      </c>
      <c r="H62" s="144"/>
    </row>
    <row r="63" spans="1:8" ht="45.75" thickBot="1" x14ac:dyDescent="0.3">
      <c r="A63" s="61"/>
      <c r="B63" s="100" t="str">
        <f>IF(C63&gt;0,VLOOKUP(C63,[1]Программа!A$2:B$5112,2))</f>
        <v>Муниципальная целевая программа "Развитие водоснабжения, водоотведения и очистки сточных вод на территории Тутаевского муниципального района"</v>
      </c>
      <c r="C63" s="101" t="s">
        <v>30</v>
      </c>
      <c r="D63" s="102">
        <f>D64</f>
        <v>1500000</v>
      </c>
      <c r="E63" s="102">
        <f t="shared" ref="E63:G63" si="14">E64</f>
        <v>0</v>
      </c>
      <c r="F63" s="143"/>
      <c r="G63" s="102">
        <f t="shared" si="14"/>
        <v>1500000</v>
      </c>
      <c r="H63" s="146"/>
    </row>
    <row r="64" spans="1:8" ht="45.75" thickBot="1" x14ac:dyDescent="0.3">
      <c r="A64" s="61"/>
      <c r="B64" s="62" t="str">
        <f>IF(C64&gt;0,VLOOKUP(C64,[1]Программа!A$2:B$5112,2))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загрязнений</v>
      </c>
      <c r="C64" s="70" t="s">
        <v>194</v>
      </c>
      <c r="D64" s="64">
        <v>1500000</v>
      </c>
      <c r="E64" s="64">
        <v>0</v>
      </c>
      <c r="F64" s="141"/>
      <c r="G64" s="64">
        <f t="shared" ref="G64" si="15">SUM(D64:E64)</f>
        <v>1500000</v>
      </c>
      <c r="H64" s="138"/>
    </row>
    <row r="65" spans="1:8" ht="45.75" hidden="1" thickBot="1" x14ac:dyDescent="0.3">
      <c r="A65" s="61"/>
      <c r="B65" s="100" t="str">
        <f>IF(C65&gt;0,VLOOKUP(C65,[1]Программа!A$2:B$5112,2))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5" s="101" t="s">
        <v>32</v>
      </c>
      <c r="D65" s="102">
        <f>D66</f>
        <v>0</v>
      </c>
      <c r="E65" s="102">
        <f t="shared" ref="E65:G65" si="16">E66</f>
        <v>0</v>
      </c>
      <c r="F65" s="143"/>
      <c r="G65" s="102">
        <f t="shared" si="16"/>
        <v>0</v>
      </c>
      <c r="H65" s="138"/>
    </row>
    <row r="66" spans="1:8" ht="60.75" hidden="1" thickBot="1" x14ac:dyDescent="0.3">
      <c r="A66" s="61"/>
      <c r="B66" s="62" t="str">
        <f>IF(C66&gt;0,VLOOKUP(C66,[1]Программа!A$2:B$5112,2))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района, оплаты топливно-энергетических ресурсов</v>
      </c>
      <c r="C66" s="70" t="s">
        <v>195</v>
      </c>
      <c r="D66" s="64">
        <v>0</v>
      </c>
      <c r="E66" s="64">
        <v>0</v>
      </c>
      <c r="F66" s="141"/>
      <c r="G66" s="64">
        <f t="shared" ref="G66" si="17">SUM(D66:E66)</f>
        <v>0</v>
      </c>
      <c r="H66" s="138"/>
    </row>
    <row r="67" spans="1:8" ht="45.75" thickBot="1" x14ac:dyDescent="0.3">
      <c r="A67" s="61"/>
      <c r="B67" s="100" t="str">
        <f>IF(C67&gt;0,VLOOKUP(C67,[1]Программа!A$2:B$5112,2))</f>
        <v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v>
      </c>
      <c r="C67" s="101" t="s">
        <v>34</v>
      </c>
      <c r="D67" s="102">
        <f>SUM(D68:D70)</f>
        <v>10000000</v>
      </c>
      <c r="E67" s="102">
        <f t="shared" ref="E67:G67" si="18">SUM(E68:E70)</f>
        <v>11536900</v>
      </c>
      <c r="F67" s="143"/>
      <c r="G67" s="102">
        <f t="shared" si="18"/>
        <v>21536900</v>
      </c>
      <c r="H67" s="146"/>
    </row>
    <row r="68" spans="1:8" ht="15.75" hidden="1" thickBot="1" x14ac:dyDescent="0.3">
      <c r="A68" s="61"/>
      <c r="B68" s="62" t="str">
        <f>IF(C68&gt;0,VLOOKUP(C68,[1]Программа!A$2:B$5112,2))</f>
        <v>Повышение уровня газификации</v>
      </c>
      <c r="C68" s="70" t="s">
        <v>196</v>
      </c>
      <c r="D68" s="64">
        <v>0</v>
      </c>
      <c r="E68" s="64">
        <v>0</v>
      </c>
      <c r="F68" s="141"/>
      <c r="G68" s="64">
        <f t="shared" ref="G68:G70" si="19">SUM(D68:E68)</f>
        <v>0</v>
      </c>
      <c r="H68" s="138"/>
    </row>
    <row r="69" spans="1:8" ht="15.75" thickBot="1" x14ac:dyDescent="0.3">
      <c r="A69" s="61"/>
      <c r="B69" s="62" t="str">
        <f>IF(C69&gt;0,VLOOKUP(C69,[1]Программа!A$2:B$5112,2))</f>
        <v>Модернизация  объектов коммунального назначения</v>
      </c>
      <c r="C69" s="70" t="s">
        <v>197</v>
      </c>
      <c r="D69" s="64">
        <v>10000000</v>
      </c>
      <c r="E69" s="64">
        <v>-5100000</v>
      </c>
      <c r="F69" s="141"/>
      <c r="G69" s="64">
        <f t="shared" si="19"/>
        <v>4900000</v>
      </c>
      <c r="H69" s="138"/>
    </row>
    <row r="70" spans="1:8" ht="15.75" thickBot="1" x14ac:dyDescent="0.3">
      <c r="A70" s="61"/>
      <c r="B70" s="62" t="str">
        <f>IF(C70&gt;0,VLOOKUP(C70,[1]Программа!A$2:B$5112,2))</f>
        <v>Модернизация инженерной инфраструктуры</v>
      </c>
      <c r="C70" s="70" t="s">
        <v>198</v>
      </c>
      <c r="D70" s="64">
        <v>0</v>
      </c>
      <c r="E70" s="64">
        <v>16636900</v>
      </c>
      <c r="F70" s="141"/>
      <c r="G70" s="64">
        <f t="shared" si="19"/>
        <v>16636900</v>
      </c>
      <c r="H70" s="138"/>
    </row>
    <row r="71" spans="1:8" ht="45.75" hidden="1" thickBot="1" x14ac:dyDescent="0.3">
      <c r="A71" s="61"/>
      <c r="B71" s="100" t="str">
        <f>IF(C71&gt;0,VLOOKUP(C71,[1]Программа!A$2:B$5112,2))</f>
        <v>Муниципальная целевая программа "Развитие, ремонт и содержание муниципального жилищного фонда в Тутаевском муниципальном районе"</v>
      </c>
      <c r="C71" s="101" t="s">
        <v>36</v>
      </c>
      <c r="D71" s="102">
        <f>D72</f>
        <v>0</v>
      </c>
      <c r="E71" s="102">
        <f t="shared" ref="E71:G71" si="20">E72</f>
        <v>0</v>
      </c>
      <c r="F71" s="143"/>
      <c r="G71" s="102">
        <f t="shared" si="20"/>
        <v>0</v>
      </c>
      <c r="H71" s="138"/>
    </row>
    <row r="72" spans="1:8" ht="30.75" hidden="1" thickBot="1" x14ac:dyDescent="0.3">
      <c r="A72" s="61"/>
      <c r="B72" s="62" t="str">
        <f>IF(C72&gt;0,VLOOKUP(C72,[1]Программа!A$2:B$5112,2))</f>
        <v>Реализация мероприятий по развитию, ремонту и содержанию муниципального жилищного фонда</v>
      </c>
      <c r="C72" s="70" t="s">
        <v>199</v>
      </c>
      <c r="D72" s="64">
        <v>0</v>
      </c>
      <c r="E72" s="64">
        <v>0</v>
      </c>
      <c r="F72" s="141"/>
      <c r="G72" s="64">
        <f t="shared" ref="G72" si="21">SUM(D72:E72)</f>
        <v>0</v>
      </c>
      <c r="H72" s="138"/>
    </row>
    <row r="73" spans="1:8" s="56" customFormat="1" ht="29.25" thickBot="1" x14ac:dyDescent="0.25">
      <c r="A73" s="80"/>
      <c r="B73" s="149" t="str">
        <f>IF(C73&gt;0,VLOOKUP(C73,[1]Программа!A$2:B$5112,2))</f>
        <v>Муниципальная программа "Развитие автомобильного и речного транспорта в Тутаевском муниципальном районе"</v>
      </c>
      <c r="C73" s="150" t="s">
        <v>38</v>
      </c>
      <c r="D73" s="151">
        <f>D74+D77+D80</f>
        <v>19179000</v>
      </c>
      <c r="E73" s="151">
        <f t="shared" ref="E73:G73" si="22">E74+E77+E80</f>
        <v>0</v>
      </c>
      <c r="F73" s="152"/>
      <c r="G73" s="151">
        <f t="shared" si="22"/>
        <v>19179000</v>
      </c>
      <c r="H73" s="144"/>
    </row>
    <row r="74" spans="1:8" s="60" customFormat="1" ht="45.75" thickBot="1" x14ac:dyDescent="0.3">
      <c r="A74" s="57"/>
      <c r="B74" s="100" t="str">
        <f>IF(C74&gt;0,VLOOKUP(C74,[1]Программа!A$2:B$5112,2))</f>
        <v>Муниципальная целевая программа "Организация перевозок автомобильным транспортом в Тутаевском муниципальном районе"</v>
      </c>
      <c r="C74" s="101" t="s">
        <v>40</v>
      </c>
      <c r="D74" s="102">
        <f>SUM(D75:D76)</f>
        <v>19179000</v>
      </c>
      <c r="E74" s="102">
        <f t="shared" ref="E74:G74" si="23">SUM(E75:E76)</f>
        <v>0</v>
      </c>
      <c r="F74" s="143"/>
      <c r="G74" s="102">
        <f t="shared" si="23"/>
        <v>19179000</v>
      </c>
      <c r="H74" s="145"/>
    </row>
    <row r="75" spans="1:8" ht="45.75" thickBot="1" x14ac:dyDescent="0.3">
      <c r="A75" s="61"/>
      <c r="B75" s="62" t="str">
        <f>IF(C75&gt;0,VLOOKUP(C75,[1]Программа!A$2:B$5112,2))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75" s="70" t="s">
        <v>200</v>
      </c>
      <c r="D75" s="64">
        <v>19179000</v>
      </c>
      <c r="E75" s="64">
        <v>0</v>
      </c>
      <c r="F75" s="141"/>
      <c r="G75" s="64">
        <f t="shared" ref="G75:G76" si="24">SUM(D75:E75)</f>
        <v>19179000</v>
      </c>
      <c r="H75" s="138"/>
    </row>
    <row r="76" spans="1:8" ht="45.75" hidden="1" thickBot="1" x14ac:dyDescent="0.3">
      <c r="A76" s="61"/>
      <c r="B76" s="62" t="str">
        <f>IF(C76&gt;0,VLOOKUP(C76,[1]Программа!A$2:B$5112,2))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76" s="70" t="s">
        <v>201</v>
      </c>
      <c r="D76" s="64">
        <v>0</v>
      </c>
      <c r="E76" s="64">
        <v>0</v>
      </c>
      <c r="F76" s="141"/>
      <c r="G76" s="64">
        <f t="shared" si="24"/>
        <v>0</v>
      </c>
      <c r="H76" s="138"/>
    </row>
    <row r="77" spans="1:8" s="60" customFormat="1" ht="30.75" hidden="1" thickBot="1" x14ac:dyDescent="0.3">
      <c r="A77" s="57"/>
      <c r="B77" s="100" t="str">
        <f>IF(C77&gt;0,VLOOKUP(C77,[1]Программа!A$2:B$5112,2))</f>
        <v>Муниципальная целевая программа "Организация перевозок и развитие речного транспорта"</v>
      </c>
      <c r="C77" s="101" t="s">
        <v>42</v>
      </c>
      <c r="D77" s="102">
        <f>SUM(D78:D79)</f>
        <v>0</v>
      </c>
      <c r="E77" s="102">
        <f t="shared" ref="E77:G77" si="25">SUM(E78:E79)</f>
        <v>0</v>
      </c>
      <c r="F77" s="143">
        <f t="shared" si="25"/>
        <v>0</v>
      </c>
      <c r="G77" s="102">
        <f t="shared" si="25"/>
        <v>0</v>
      </c>
      <c r="H77" s="140"/>
    </row>
    <row r="78" spans="1:8" ht="30.75" hidden="1" thickBot="1" x14ac:dyDescent="0.3">
      <c r="A78" s="61"/>
      <c r="B78" s="62" t="str">
        <f>IF(C78&gt;0,VLOOKUP(C78,[1]Программа!A$2:B$5112,2))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78" s="70" t="s">
        <v>202</v>
      </c>
      <c r="D78" s="64">
        <v>0</v>
      </c>
      <c r="E78" s="64">
        <v>0</v>
      </c>
      <c r="F78" s="141"/>
      <c r="G78" s="64">
        <f t="shared" ref="G78:G79" si="26">SUM(D78:E78)</f>
        <v>0</v>
      </c>
      <c r="H78" s="138"/>
    </row>
    <row r="79" spans="1:8" ht="30.75" hidden="1" thickBot="1" x14ac:dyDescent="0.3">
      <c r="A79" s="61"/>
      <c r="B79" s="62" t="str">
        <f>IF(C79&gt;0,VLOOKUP(C79,[1]Программа!A$2:B$5112,2))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79" s="70" t="s">
        <v>202</v>
      </c>
      <c r="D79" s="64">
        <v>0</v>
      </c>
      <c r="E79" s="64">
        <v>0</v>
      </c>
      <c r="F79" s="141"/>
      <c r="G79" s="64">
        <f t="shared" si="26"/>
        <v>0</v>
      </c>
      <c r="H79" s="138"/>
    </row>
    <row r="80" spans="1:8" s="60" customFormat="1" ht="36" hidden="1" customHeight="1" thickBot="1" x14ac:dyDescent="0.3">
      <c r="A80" s="57"/>
      <c r="B80" s="100" t="str">
        <f>IF(C80&gt;0,VLOOKUP(C80,[1]Программа!A$2:B$5112,2))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80" s="101" t="s">
        <v>203</v>
      </c>
      <c r="D80" s="102">
        <f>SUM(D81:D82)</f>
        <v>0</v>
      </c>
      <c r="E80" s="102">
        <f t="shared" ref="E80:G80" si="27">SUM(E81:E82)</f>
        <v>0</v>
      </c>
      <c r="F80" s="143"/>
      <c r="G80" s="102">
        <f t="shared" si="27"/>
        <v>0</v>
      </c>
      <c r="H80" s="140"/>
    </row>
    <row r="81" spans="1:8" ht="30.75" hidden="1" thickBot="1" x14ac:dyDescent="0.3">
      <c r="A81" s="61"/>
      <c r="B81" s="62" t="str">
        <f>IF(C81&gt;0,VLOOKUP(C81,[1]Программа!A$2:B$5112,2))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81" s="70" t="s">
        <v>204</v>
      </c>
      <c r="D81" s="64">
        <v>0</v>
      </c>
      <c r="E81" s="64">
        <v>0</v>
      </c>
      <c r="F81" s="141"/>
      <c r="G81" s="64">
        <f t="shared" ref="G81:G82" si="28">SUM(D81:E81)</f>
        <v>0</v>
      </c>
      <c r="H81" s="138"/>
    </row>
    <row r="82" spans="1:8" ht="30.75" hidden="1" thickBot="1" x14ac:dyDescent="0.3">
      <c r="A82" s="61"/>
      <c r="B82" s="62" t="str">
        <f>IF(C82&gt;0,VLOOKUP(C82,[1]Программа!A$2:B$5112,2))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82" s="70" t="s">
        <v>205</v>
      </c>
      <c r="D82" s="64">
        <v>0</v>
      </c>
      <c r="E82" s="64">
        <v>0</v>
      </c>
      <c r="F82" s="141"/>
      <c r="G82" s="64">
        <f t="shared" si="28"/>
        <v>0</v>
      </c>
      <c r="H82" s="138"/>
    </row>
    <row r="83" spans="1:8" s="56" customFormat="1" ht="43.5" thickBot="1" x14ac:dyDescent="0.25">
      <c r="A83" s="80"/>
      <c r="B83" s="149" t="str">
        <f>IF(C83&gt;0,VLOOKUP(C83,[1]Программа!A$2:B$5112,2))</f>
        <v>Муниципальная программа "Поддержка социальных инициатив и развитие некоммерческих организаций и объединений в Тутаевском муниципальном районе"</v>
      </c>
      <c r="C83" s="150" t="s">
        <v>44</v>
      </c>
      <c r="D83" s="151">
        <f>D84+D90</f>
        <v>30000</v>
      </c>
      <c r="E83" s="151">
        <f t="shared" ref="E83:G83" si="29">E84+E90</f>
        <v>350000</v>
      </c>
      <c r="F83" s="152"/>
      <c r="G83" s="151">
        <f t="shared" si="29"/>
        <v>380000</v>
      </c>
      <c r="H83" s="144"/>
    </row>
    <row r="84" spans="1:8" ht="60.75" thickBot="1" x14ac:dyDescent="0.3">
      <c r="A84" s="61"/>
      <c r="B84" s="100" t="str">
        <f>IF(C84&gt;0,VLOOKUP(C84,[1]Программа!A$2:B$5112,2))</f>
        <v>Муниципальная целевая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84" s="118" t="s">
        <v>46</v>
      </c>
      <c r="D84" s="115">
        <f>SUM(D85:D89)</f>
        <v>30000</v>
      </c>
      <c r="E84" s="115">
        <f t="shared" ref="E84:G84" si="30">SUM(E85:E89)</f>
        <v>0</v>
      </c>
      <c r="F84" s="154"/>
      <c r="G84" s="115">
        <f t="shared" si="30"/>
        <v>30000</v>
      </c>
      <c r="H84" s="146"/>
    </row>
    <row r="85" spans="1:8" ht="32.25" hidden="1" customHeight="1" thickBot="1" x14ac:dyDescent="0.3">
      <c r="A85" s="61"/>
      <c r="B85" s="62" t="str">
        <f>IF(C85&gt;0,VLOOKUP(C85,[1]Программа!A$2:B$5112,2))</f>
        <v>Разработка нормативно правовых документов в сфере деятельности СОНКО ТМР на территории Тутаевского муниципального района</v>
      </c>
      <c r="C85" s="70" t="s">
        <v>206</v>
      </c>
      <c r="D85" s="64">
        <v>0</v>
      </c>
      <c r="E85" s="64">
        <v>0</v>
      </c>
      <c r="F85" s="141"/>
      <c r="G85" s="64">
        <f t="shared" ref="G85:G89" si="31">SUM(D85:E85)</f>
        <v>0</v>
      </c>
      <c r="H85" s="138"/>
    </row>
    <row r="86" spans="1:8" ht="30.75" hidden="1" thickBot="1" x14ac:dyDescent="0.3">
      <c r="A86" s="61"/>
      <c r="B86" s="81" t="str">
        <f>IF(C86&gt;0,VLOOKUP(C86,[1]Программа!A$2:B$5112,2))</f>
        <v>Развитие механизмов участия СОНКО в реализации государственной политики в социальной сфере</v>
      </c>
      <c r="C86" s="70" t="s">
        <v>207</v>
      </c>
      <c r="D86" s="64">
        <v>0</v>
      </c>
      <c r="E86" s="64">
        <v>0</v>
      </c>
      <c r="F86" s="141"/>
      <c r="G86" s="64">
        <f t="shared" si="31"/>
        <v>0</v>
      </c>
      <c r="H86" s="138"/>
    </row>
    <row r="87" spans="1:8" ht="46.5" customHeight="1" thickBot="1" x14ac:dyDescent="0.3">
      <c r="A87" s="61"/>
      <c r="B87" s="62" t="str">
        <f>IF(C87&gt;0,VLOOKUP(C87,[1]Программа!A$2:B$5112,2))</f>
        <v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</v>
      </c>
      <c r="C87" s="70" t="s">
        <v>208</v>
      </c>
      <c r="D87" s="64">
        <v>30000</v>
      </c>
      <c r="E87" s="64">
        <v>0</v>
      </c>
      <c r="F87" s="141"/>
      <c r="G87" s="64">
        <f t="shared" si="31"/>
        <v>30000</v>
      </c>
      <c r="H87" s="138"/>
    </row>
    <row r="88" spans="1:8" ht="30.75" hidden="1" thickBot="1" x14ac:dyDescent="0.3">
      <c r="A88" s="61"/>
      <c r="B88" s="81" t="str">
        <f>IF(C88&gt;0,VLOOKUP(C88,[1]Программа!A$2:B$5112,2))</f>
        <v>Предоставление СОНКО имущественной, информационной и консультационной поддержки</v>
      </c>
      <c r="C88" s="70" t="s">
        <v>209</v>
      </c>
      <c r="D88" s="64">
        <v>0</v>
      </c>
      <c r="E88" s="64">
        <v>0</v>
      </c>
      <c r="F88" s="141"/>
      <c r="G88" s="64">
        <f t="shared" si="31"/>
        <v>0</v>
      </c>
      <c r="H88" s="138"/>
    </row>
    <row r="89" spans="1:8" ht="34.5" hidden="1" customHeight="1" thickBot="1" x14ac:dyDescent="0.3">
      <c r="A89" s="61"/>
      <c r="B89" s="62" t="str">
        <f>IF(C89&gt;0,VLOOKUP(C89,[1]Программа!A$2:B$5112,2))</f>
        <v>Развитие механизмов взаимодействия органов местного самоуправления  Тутаевского муниципального района и СОНКО</v>
      </c>
      <c r="C89" s="70" t="s">
        <v>210</v>
      </c>
      <c r="D89" s="64">
        <v>0</v>
      </c>
      <c r="E89" s="64">
        <v>0</v>
      </c>
      <c r="F89" s="141"/>
      <c r="G89" s="64">
        <f t="shared" si="31"/>
        <v>0</v>
      </c>
      <c r="H89" s="138"/>
    </row>
    <row r="90" spans="1:8" ht="45.75" thickBot="1" x14ac:dyDescent="0.3">
      <c r="A90" s="61"/>
      <c r="B90" s="100" t="str">
        <f>IF(C90&gt;0,VLOOKUP(C90,[1]Программа!A$2:B$5112,2))</f>
        <v>Муниципальная целевая 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0" s="101" t="s">
        <v>48</v>
      </c>
      <c r="D90" s="102">
        <f>SUM(D91:D93)</f>
        <v>0</v>
      </c>
      <c r="E90" s="102">
        <f t="shared" ref="E90:G90" si="32">SUM(E91:E93)</f>
        <v>350000</v>
      </c>
      <c r="F90" s="143"/>
      <c r="G90" s="102">
        <f t="shared" si="32"/>
        <v>350000</v>
      </c>
      <c r="H90" s="146"/>
    </row>
    <row r="91" spans="1:8" ht="58.7" hidden="1" customHeight="1" thickBot="1" x14ac:dyDescent="0.3">
      <c r="A91" s="61"/>
      <c r="B91" s="62" t="str">
        <f>IF(C91&gt;0,VLOOKUP(C91,[1]Программа!A$2:B$5112,2))</f>
        <v>Развитие механизмов участия садоводческих некоммерческих товариществ в реализации региональной и муниципальной политики по поддержке садоводства и огородничества на территории Тутаевского муниципального района</v>
      </c>
      <c r="C91" s="70" t="s">
        <v>211</v>
      </c>
      <c r="D91" s="64">
        <v>0</v>
      </c>
      <c r="E91" s="64">
        <v>0</v>
      </c>
      <c r="F91" s="141"/>
      <c r="G91" s="64">
        <f t="shared" ref="G91:G93" si="33">SUM(D91:E91)</f>
        <v>0</v>
      </c>
      <c r="H91" s="138"/>
    </row>
    <row r="92" spans="1:8" ht="57.75" customHeight="1" thickBot="1" x14ac:dyDescent="0.3">
      <c r="A92" s="61"/>
      <c r="B92" s="62" t="str">
        <f>IF(C92&gt;0,VLOOKUP(C92,[1]Программа!A$2:B$5112,2))</f>
        <v>Стимулирование и поддержка социально-значимых проектов и программ, реализуемых садоводческими некоммерческими товариществами на территории садоводческих товариществ Тутаевского муниципального района</v>
      </c>
      <c r="C92" s="70" t="s">
        <v>212</v>
      </c>
      <c r="D92" s="64">
        <v>0</v>
      </c>
      <c r="E92" s="64">
        <v>350000</v>
      </c>
      <c r="F92" s="141"/>
      <c r="G92" s="64">
        <f t="shared" si="33"/>
        <v>350000</v>
      </c>
      <c r="H92" s="138"/>
    </row>
    <row r="93" spans="1:8" ht="44.25" hidden="1" customHeight="1" thickBot="1" x14ac:dyDescent="0.3">
      <c r="A93" s="61"/>
      <c r="B93" s="62" t="str">
        <f>IF(C93&gt;0,VLOOKUP(C93,[1]Программа!A$2:B$5112,2))</f>
        <v>Предоставление садоводческим некоммерческим товариществам информационной и консультационной поддержки, популяризация ведения садоводства и огородничества в ТМР</v>
      </c>
      <c r="C93" s="70" t="s">
        <v>213</v>
      </c>
      <c r="D93" s="64">
        <v>0</v>
      </c>
      <c r="E93" s="64">
        <v>0</v>
      </c>
      <c r="F93" s="141"/>
      <c r="G93" s="64">
        <f t="shared" si="33"/>
        <v>0</v>
      </c>
      <c r="H93" s="138"/>
    </row>
    <row r="94" spans="1:8" s="56" customFormat="1" ht="43.5" thickBot="1" x14ac:dyDescent="0.25">
      <c r="A94" s="80"/>
      <c r="B94" s="149" t="str">
        <f>IF(C94&gt;0,VLOOKUP(C94,[1]Программа!A$2:B$5112,2))</f>
        <v>Муниципальная программа "Повышение эффективности муниципального управления в Тутаевском муниципальном районе"</v>
      </c>
      <c r="C94" s="150" t="s">
        <v>50</v>
      </c>
      <c r="D94" s="151">
        <f>D95+D100</f>
        <v>3730000</v>
      </c>
      <c r="E94" s="151">
        <f t="shared" ref="E94:G94" si="34">E95+E100</f>
        <v>773000</v>
      </c>
      <c r="F94" s="152"/>
      <c r="G94" s="151">
        <f t="shared" si="34"/>
        <v>4503000</v>
      </c>
      <c r="H94" s="144"/>
    </row>
    <row r="95" spans="1:8" s="60" customFormat="1" ht="75.75" thickBot="1" x14ac:dyDescent="0.3">
      <c r="A95" s="57"/>
      <c r="B95" s="100" t="str">
        <f>IF(C95&gt;0,VLOOKUP(C95,[1]Программа!A$2:B$5112,2))</f>
        <v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v>
      </c>
      <c r="C95" s="101" t="s">
        <v>52</v>
      </c>
      <c r="D95" s="102">
        <f>SUM(D96:D99)</f>
        <v>300000</v>
      </c>
      <c r="E95" s="102">
        <f t="shared" ref="E95:G95" si="35">SUM(E96:E99)</f>
        <v>0</v>
      </c>
      <c r="F95" s="143"/>
      <c r="G95" s="102">
        <f t="shared" si="35"/>
        <v>300000</v>
      </c>
      <c r="H95" s="145"/>
    </row>
    <row r="96" spans="1:8" ht="45.75" thickBot="1" x14ac:dyDescent="0.3">
      <c r="A96" s="61"/>
      <c r="B96" s="62" t="str">
        <f>IF(C96&gt;0,VLOOKUP(C96,[1]Программа!A$2:B$5112,2))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96" s="70" t="s">
        <v>214</v>
      </c>
      <c r="D96" s="64">
        <v>300000</v>
      </c>
      <c r="E96" s="64">
        <v>0</v>
      </c>
      <c r="F96" s="141"/>
      <c r="G96" s="64">
        <f t="shared" ref="G96:G103" si="36">SUM(D96:E96)</f>
        <v>300000</v>
      </c>
      <c r="H96" s="138"/>
    </row>
    <row r="97" spans="1:8" ht="49.7" hidden="1" customHeight="1" thickBot="1" x14ac:dyDescent="0.3">
      <c r="A97" s="61"/>
      <c r="B97" s="62" t="str">
        <f>IF(C97&gt;0,VLOOKUP(C97,[1]Программа!A$2:B$5112,2))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C97" s="70" t="s">
        <v>215</v>
      </c>
      <c r="D97" s="64">
        <v>0</v>
      </c>
      <c r="E97" s="64">
        <v>0</v>
      </c>
      <c r="F97" s="141"/>
      <c r="G97" s="64">
        <f t="shared" si="36"/>
        <v>0</v>
      </c>
      <c r="H97" s="138"/>
    </row>
    <row r="98" spans="1:8" ht="45.75" hidden="1" thickBot="1" x14ac:dyDescent="0.3">
      <c r="A98" s="61"/>
      <c r="B98" s="62" t="str">
        <f>IF(C98&gt;0,VLOOKUP(C98,[1]Программа!A$2:B$5112,2))</f>
        <v>Совершенствование механизмов противодействия коррупции, предупреждения и урегулирования конфликта интересов на муниципальной службе</v>
      </c>
      <c r="C98" s="70" t="s">
        <v>216</v>
      </c>
      <c r="D98" s="64">
        <v>0</v>
      </c>
      <c r="E98" s="64">
        <v>0</v>
      </c>
      <c r="F98" s="141"/>
      <c r="G98" s="64">
        <f t="shared" si="36"/>
        <v>0</v>
      </c>
      <c r="H98" s="138"/>
    </row>
    <row r="99" spans="1:8" ht="30" hidden="1" customHeight="1" thickBot="1" x14ac:dyDescent="0.3">
      <c r="A99" s="61"/>
      <c r="B99" s="62" t="str">
        <f>IF(C99&gt;0,VLOOKUP(C99,[1]Программа!A$2:B$5112,2))</f>
        <v>Формирование и использование кадрового резерва муниципальной службы</v>
      </c>
      <c r="C99" s="70" t="s">
        <v>217</v>
      </c>
      <c r="D99" s="64">
        <v>0</v>
      </c>
      <c r="E99" s="64">
        <v>0</v>
      </c>
      <c r="F99" s="141"/>
      <c r="G99" s="64">
        <f t="shared" si="36"/>
        <v>0</v>
      </c>
      <c r="H99" s="138"/>
    </row>
    <row r="100" spans="1:8" s="60" customFormat="1" ht="45.75" thickBot="1" x14ac:dyDescent="0.3">
      <c r="A100" s="57"/>
      <c r="B100" s="100" t="str">
        <f>IF(C100&gt;0,VLOOKUP(C100,[1]Программа!A$2:B$5112,2))</f>
        <v>Муниципальная целевая  программа "Информатизация управленческой деятельности Администрации Тутаевского муниципального района"</v>
      </c>
      <c r="C100" s="101" t="s">
        <v>54</v>
      </c>
      <c r="D100" s="102">
        <f>SUM(D101:D103)</f>
        <v>3430000</v>
      </c>
      <c r="E100" s="102">
        <f t="shared" ref="E100:G100" si="37">SUM(E101:E103)</f>
        <v>773000</v>
      </c>
      <c r="F100" s="143"/>
      <c r="G100" s="102">
        <f t="shared" si="37"/>
        <v>4203000</v>
      </c>
      <c r="H100" s="145"/>
    </row>
    <row r="101" spans="1:8" ht="30.75" thickBot="1" x14ac:dyDescent="0.3">
      <c r="A101" s="61"/>
      <c r="B101" s="62" t="str">
        <f>IF(C101&gt;0,VLOOKUP(C101,[1]Программа!A$2:B$5112,2))</f>
        <v>Обеспечение сбалансированности и устойчивости бюджетной системы Тутаевского муниципального района</v>
      </c>
      <c r="C101" s="70" t="s">
        <v>218</v>
      </c>
      <c r="D101" s="64">
        <v>3430000</v>
      </c>
      <c r="E101" s="64">
        <v>0</v>
      </c>
      <c r="F101" s="141"/>
      <c r="G101" s="64">
        <f t="shared" si="36"/>
        <v>3430000</v>
      </c>
      <c r="H101" s="138"/>
    </row>
    <row r="102" spans="1:8" ht="45.75" thickBot="1" x14ac:dyDescent="0.3">
      <c r="A102" s="61"/>
      <c r="B102" s="62" t="str">
        <f>IF(C102&gt;0,VLOOKUP(C102,[1]Программа!A$2:B$5112,2))</f>
        <v>Обеспечение эффективного управления муниципальным имуществом Тутаевского муниципального района, в том числе земельными ресурсами района</v>
      </c>
      <c r="C102" s="70" t="s">
        <v>219</v>
      </c>
      <c r="D102" s="64">
        <v>0</v>
      </c>
      <c r="E102" s="64">
        <v>200000</v>
      </c>
      <c r="F102" s="141"/>
      <c r="G102" s="64">
        <f t="shared" si="36"/>
        <v>200000</v>
      </c>
      <c r="H102" s="138"/>
    </row>
    <row r="103" spans="1:8" ht="30.75" thickBot="1" x14ac:dyDescent="0.3">
      <c r="A103" s="61"/>
      <c r="B103" s="62" t="str">
        <f>IF(C103&gt;0,VLOOKUP(C103,[1]Программа!A$2:B$5112,2))</f>
        <v>Обеспечение эффективной деятельности структурных подразделений Администрации Тутаевского муниципального района</v>
      </c>
      <c r="C103" s="70" t="s">
        <v>220</v>
      </c>
      <c r="D103" s="64">
        <v>0</v>
      </c>
      <c r="E103" s="64">
        <v>573000</v>
      </c>
      <c r="F103" s="141"/>
      <c r="G103" s="64">
        <f t="shared" si="36"/>
        <v>573000</v>
      </c>
      <c r="H103" s="138"/>
    </row>
    <row r="104" spans="1:8" s="56" customFormat="1" ht="33.75" customHeight="1" thickBot="1" x14ac:dyDescent="0.25">
      <c r="A104" s="80"/>
      <c r="B104" s="149" t="str">
        <f>IF(C104&gt;0,VLOOKUP(C104,[1]Программа!A$2:B$5112,2))</f>
        <v>Муниципальная программа "Экономическое и перспективное развитие территорий Тутаевского муниципального района"</v>
      </c>
      <c r="C104" s="150" t="s">
        <v>56</v>
      </c>
      <c r="D104" s="151">
        <f>D105+D107+D109</f>
        <v>250000</v>
      </c>
      <c r="E104" s="151">
        <f t="shared" ref="E104:G104" si="38">E105+E107+E109</f>
        <v>0</v>
      </c>
      <c r="F104" s="152"/>
      <c r="G104" s="151">
        <f t="shared" si="38"/>
        <v>250000</v>
      </c>
      <c r="H104" s="144"/>
    </row>
    <row r="105" spans="1:8" s="60" customFormat="1" ht="30.75" hidden="1" thickBot="1" x14ac:dyDescent="0.3">
      <c r="A105" s="57"/>
      <c r="B105" s="100" t="str">
        <f>IF(C105&gt;0,VLOOKUP(C105,[1]Программа!A$2:B$5112,2))</f>
        <v>Муниципальная целевая программа "Развитие потребительского рынка Тутаевского муниципального района"</v>
      </c>
      <c r="C105" s="101" t="s">
        <v>58</v>
      </c>
      <c r="D105" s="102">
        <f>D106</f>
        <v>0</v>
      </c>
      <c r="E105" s="102">
        <f t="shared" ref="E105:G105" si="39">E106</f>
        <v>0</v>
      </c>
      <c r="F105" s="143"/>
      <c r="G105" s="102">
        <f t="shared" si="39"/>
        <v>0</v>
      </c>
      <c r="H105" s="140"/>
    </row>
    <row r="106" spans="1:8" ht="45.75" hidden="1" thickBot="1" x14ac:dyDescent="0.3">
      <c r="A106" s="61"/>
      <c r="B106" s="62" t="str">
        <f>IF(C106&gt;0,VLOOKUP(C106,[1]Программа!A$2:B$5112,2))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C106" s="70" t="s">
        <v>221</v>
      </c>
      <c r="D106" s="64">
        <v>0</v>
      </c>
      <c r="E106" s="64">
        <v>0</v>
      </c>
      <c r="F106" s="141"/>
      <c r="G106" s="64">
        <f t="shared" ref="G106" si="40">SUM(D106:E106)</f>
        <v>0</v>
      </c>
      <c r="H106" s="138"/>
    </row>
    <row r="107" spans="1:8" s="60" customFormat="1" ht="43.5" customHeight="1" thickBot="1" x14ac:dyDescent="0.3">
      <c r="A107" s="57"/>
      <c r="B107" s="100" t="str">
        <f>IF(C107&gt;0,VLOOKUP(C107,[1]Программа!A$2:B$5112,2))</f>
        <v>Муниципальная целевая программа "Развитие агропромышленного комплекса в Тутаевском муниципальном районе"</v>
      </c>
      <c r="C107" s="101" t="s">
        <v>59</v>
      </c>
      <c r="D107" s="102">
        <f>D108</f>
        <v>250000</v>
      </c>
      <c r="E107" s="102">
        <f t="shared" ref="E107:G107" si="41">E108</f>
        <v>0</v>
      </c>
      <c r="F107" s="143"/>
      <c r="G107" s="102">
        <f t="shared" si="41"/>
        <v>250000</v>
      </c>
      <c r="H107" s="145"/>
    </row>
    <row r="108" spans="1:8" ht="15.75" thickBot="1" x14ac:dyDescent="0.3">
      <c r="A108" s="61"/>
      <c r="B108" s="62" t="str">
        <f>IF(C108&gt;0,VLOOKUP(C108,[1]Программа!A$2:B$5112,2))</f>
        <v>Стимулирование развития сельскохозяйственного производства</v>
      </c>
      <c r="C108" s="70" t="s">
        <v>222</v>
      </c>
      <c r="D108" s="64">
        <v>250000</v>
      </c>
      <c r="E108" s="64">
        <v>0</v>
      </c>
      <c r="F108" s="141"/>
      <c r="G108" s="64">
        <f t="shared" ref="G108" si="42">SUM(D108:E108)</f>
        <v>250000</v>
      </c>
      <c r="H108" s="138"/>
    </row>
    <row r="109" spans="1:8" s="60" customFormat="1" ht="30.75" hidden="1" thickBot="1" x14ac:dyDescent="0.3">
      <c r="A109" s="57"/>
      <c r="B109" s="100" t="str">
        <f>IF(C109&gt;0,VLOOKUP(C109,[1]Программа!A$2:B$5112,2))</f>
        <v>Муниципальная целевая программа "Развитие предпринимательства в Тутаевском муниципальном районе"</v>
      </c>
      <c r="C109" s="101" t="s">
        <v>61</v>
      </c>
      <c r="D109" s="102">
        <f>SUM(D110:D114)</f>
        <v>0</v>
      </c>
      <c r="E109" s="102">
        <f t="shared" ref="E109:G109" si="43">SUM(E110:E114)</f>
        <v>0</v>
      </c>
      <c r="F109" s="143"/>
      <c r="G109" s="102">
        <f t="shared" si="43"/>
        <v>0</v>
      </c>
      <c r="H109" s="140"/>
    </row>
    <row r="110" spans="1:8" ht="45.75" hidden="1" thickBot="1" x14ac:dyDescent="0.3">
      <c r="A110" s="61"/>
      <c r="B110" s="62" t="str">
        <f>IF(C110&gt;0,VLOOKUP(C110,[1]Программа!A$2:B$5112,2))</f>
        <v>Популяризация роли предпринимательства, информационная, консультационная поддержка субъектов малого и среднего предпринимательства</v>
      </c>
      <c r="C110" s="70" t="s">
        <v>223</v>
      </c>
      <c r="D110" s="64">
        <v>0</v>
      </c>
      <c r="E110" s="64">
        <v>0</v>
      </c>
      <c r="F110" s="141"/>
      <c r="G110" s="64">
        <f t="shared" ref="G110:G114" si="44">SUM(D110:E110)</f>
        <v>0</v>
      </c>
      <c r="H110" s="138"/>
    </row>
    <row r="111" spans="1:8" s="60" customFormat="1" ht="29.25" hidden="1" customHeight="1" thickBot="1" x14ac:dyDescent="0.3">
      <c r="A111" s="57"/>
      <c r="B111" s="62" t="str">
        <f>IF(C111&gt;0,VLOOKUP(C111,[1]Программа!A$2:B$5112,2))</f>
        <v>Содействие продвижению и росту конкурентоспособности продукции малого и среднего предпринимательства</v>
      </c>
      <c r="C111" s="68" t="s">
        <v>224</v>
      </c>
      <c r="D111" s="64">
        <v>0</v>
      </c>
      <c r="E111" s="64">
        <v>0</v>
      </c>
      <c r="F111" s="141"/>
      <c r="G111" s="64">
        <f t="shared" si="44"/>
        <v>0</v>
      </c>
      <c r="H111" s="140"/>
    </row>
    <row r="112" spans="1:8" s="60" customFormat="1" ht="45.95" hidden="1" customHeight="1" thickBot="1" x14ac:dyDescent="0.3">
      <c r="A112" s="57"/>
      <c r="B112" s="62" t="str">
        <f>IF(C112&gt;0,VLOOKUP(C112,[1]Программа!A$2:B$5112,2))</f>
        <v>Развитие инфраструктуры поддержки субъектов малого и среднего предпринимательства, а также имущественная поддержка субъектов малого и среднего предпринимательства</v>
      </c>
      <c r="C112" s="68" t="s">
        <v>225</v>
      </c>
      <c r="D112" s="64">
        <v>0</v>
      </c>
      <c r="E112" s="64">
        <v>0</v>
      </c>
      <c r="F112" s="141"/>
      <c r="G112" s="64">
        <f t="shared" si="44"/>
        <v>0</v>
      </c>
      <c r="H112" s="140"/>
    </row>
    <row r="113" spans="1:8" s="60" customFormat="1" ht="35.25" hidden="1" customHeight="1" thickBot="1" x14ac:dyDescent="0.3">
      <c r="A113" s="57"/>
      <c r="B113" s="62" t="str">
        <f>IF(C113&gt;0,VLOOKUP(C113,[1]Программа!A$2:B$5112,2))</f>
        <v>Обеспечение благоприятных условий для развития субъектов малого и среднего предпринимательства</v>
      </c>
      <c r="C113" s="68" t="s">
        <v>226</v>
      </c>
      <c r="D113" s="64">
        <v>0</v>
      </c>
      <c r="E113" s="64">
        <v>0</v>
      </c>
      <c r="F113" s="141"/>
      <c r="G113" s="64">
        <f t="shared" si="44"/>
        <v>0</v>
      </c>
      <c r="H113" s="140"/>
    </row>
    <row r="114" spans="1:8" s="60" customFormat="1" ht="29.25" hidden="1" customHeight="1" thickBot="1" x14ac:dyDescent="0.3">
      <c r="A114" s="57"/>
      <c r="B114" s="62" t="str">
        <f>IF(C114&gt;0,VLOOKUP(C114,[1]Программа!A$2:B$5112,2))</f>
        <v>Обеспечение занятости населения и развитие самозанятости</v>
      </c>
      <c r="C114" s="68" t="s">
        <v>227</v>
      </c>
      <c r="D114" s="64">
        <v>0</v>
      </c>
      <c r="E114" s="64">
        <v>0</v>
      </c>
      <c r="F114" s="141"/>
      <c r="G114" s="64">
        <f t="shared" si="44"/>
        <v>0</v>
      </c>
      <c r="H114" s="140"/>
    </row>
    <row r="115" spans="1:8" s="56" customFormat="1" ht="29.25" thickBot="1" x14ac:dyDescent="0.25">
      <c r="A115" s="80"/>
      <c r="B115" s="149" t="str">
        <f>IF(C115&gt;0,VLOOKUP(C115,[1]Программа!A$2:B$5112,2))</f>
        <v xml:space="preserve"> Муниципальная программа "Охрана окружающей среды и природопользование в Тутаевском муниципальном районе"</v>
      </c>
      <c r="C115" s="150" t="s">
        <v>62</v>
      </c>
      <c r="D115" s="151">
        <f>D116+D118</f>
        <v>2270000</v>
      </c>
      <c r="E115" s="151">
        <f t="shared" ref="E115:G115" si="45">E116+E118</f>
        <v>-2150000</v>
      </c>
      <c r="F115" s="152"/>
      <c r="G115" s="151">
        <f t="shared" si="45"/>
        <v>120000</v>
      </c>
      <c r="H115" s="144"/>
    </row>
    <row r="116" spans="1:8" s="60" customFormat="1" ht="45.75" thickBot="1" x14ac:dyDescent="0.3">
      <c r="A116" s="57"/>
      <c r="B116" s="100" t="str">
        <f>IF(C116&gt;0,VLOOKUP(C116,[1]Программа!A$2:B$5112,2))</f>
        <v>Муниципальная целевая программа "Санитарно- эпидемиологическая безопасность в Тутаевском  муниципальном районе"</v>
      </c>
      <c r="C116" s="101" t="s">
        <v>64</v>
      </c>
      <c r="D116" s="102">
        <f>D117</f>
        <v>2270000</v>
      </c>
      <c r="E116" s="102">
        <f t="shared" ref="E116:G116" si="46">E117</f>
        <v>-2150000</v>
      </c>
      <c r="F116" s="143"/>
      <c r="G116" s="102">
        <f t="shared" si="46"/>
        <v>120000</v>
      </c>
      <c r="H116" s="140"/>
    </row>
    <row r="117" spans="1:8" ht="45.75" thickBot="1" x14ac:dyDescent="0.3">
      <c r="A117" s="61"/>
      <c r="B117" s="62" t="str">
        <f>IF(C117&gt;0,VLOOKUP(C117,[1]Программа!A$2:B$5112,2))</f>
        <v>Реализация мероприятий по улучшению санитарно-гигиенического благополучия и оздоровления экологической обстановки в Тутаевском районе</v>
      </c>
      <c r="C117" s="70" t="s">
        <v>228</v>
      </c>
      <c r="D117" s="64">
        <v>2270000</v>
      </c>
      <c r="E117" s="64">
        <v>-2150000</v>
      </c>
      <c r="F117" s="141"/>
      <c r="G117" s="64">
        <f t="shared" ref="G117" si="47">SUM(D117:E117)</f>
        <v>120000</v>
      </c>
      <c r="H117" s="138"/>
    </row>
    <row r="118" spans="1:8" s="60" customFormat="1" ht="30.75" hidden="1" thickBot="1" x14ac:dyDescent="0.3">
      <c r="A118" s="57"/>
      <c r="B118" s="100" t="str">
        <f>IF(C118&gt;0,VLOOKUP(C118,[1]Программа!A$2:B$5112,2))</f>
        <v>Муниципальная целевая программа "Ликвидация борщевика в Тутаевском муниципальном районе"</v>
      </c>
      <c r="C118" s="101" t="s">
        <v>65</v>
      </c>
      <c r="D118" s="102">
        <f>D119</f>
        <v>0</v>
      </c>
      <c r="E118" s="102">
        <f t="shared" ref="E118:G118" si="48">E119</f>
        <v>0</v>
      </c>
      <c r="F118" s="143"/>
      <c r="G118" s="102">
        <f t="shared" si="48"/>
        <v>0</v>
      </c>
      <c r="H118" s="140"/>
    </row>
    <row r="119" spans="1:8" ht="21" hidden="1" customHeight="1" thickBot="1" x14ac:dyDescent="0.3">
      <c r="A119" s="61"/>
      <c r="B119" s="62" t="str">
        <f>IF(C119&gt;0,VLOOKUP(C119,[1]Программа!A$2:B$5112,2))</f>
        <v xml:space="preserve">Выявление и обработка земель, загрязненных борщевиком </v>
      </c>
      <c r="C119" s="70" t="s">
        <v>229</v>
      </c>
      <c r="D119" s="64">
        <v>0</v>
      </c>
      <c r="E119" s="64">
        <v>0</v>
      </c>
      <c r="F119" s="141"/>
      <c r="G119" s="64">
        <f t="shared" ref="G119" si="49">SUM(D119:E119)</f>
        <v>0</v>
      </c>
      <c r="H119" s="138"/>
    </row>
    <row r="120" spans="1:8" s="56" customFormat="1" ht="29.25" hidden="1" thickBot="1" x14ac:dyDescent="0.25">
      <c r="A120" s="80"/>
      <c r="B120" s="149" t="str">
        <f>IF(C120&gt;0,VLOOKUP(C120,[1]Программа!A$2:B$5112,2))</f>
        <v>Муниципальная программа "Содержание  территории Тутаевского муниципального района"</v>
      </c>
      <c r="C120" s="150" t="s">
        <v>67</v>
      </c>
      <c r="D120" s="151">
        <f>D121+D124+D126+D130</f>
        <v>0</v>
      </c>
      <c r="E120" s="151">
        <f t="shared" ref="E120:G120" si="50">E121+E124+E126+E130</f>
        <v>0</v>
      </c>
      <c r="F120" s="152"/>
      <c r="G120" s="151">
        <f t="shared" si="50"/>
        <v>0</v>
      </c>
      <c r="H120" s="139"/>
    </row>
    <row r="121" spans="1:8" s="60" customFormat="1" ht="30.75" hidden="1" thickBot="1" x14ac:dyDescent="0.3">
      <c r="A121" s="57"/>
      <c r="B121" s="100" t="str">
        <f>IF(C121&gt;0,VLOOKUP(C121,[1]Программа!A$2:B$5112,2))</f>
        <v xml:space="preserve"> Муниципальная целевая программа "Благоустройство и озеленение Тутаевского муниципального района"</v>
      </c>
      <c r="C121" s="101" t="s">
        <v>69</v>
      </c>
      <c r="D121" s="102">
        <f>SUM(D122:D123)</f>
        <v>0</v>
      </c>
      <c r="E121" s="102">
        <f t="shared" ref="E121:G121" si="51">SUM(E122:E123)</f>
        <v>0</v>
      </c>
      <c r="F121" s="143"/>
      <c r="G121" s="102">
        <f t="shared" si="51"/>
        <v>0</v>
      </c>
      <c r="H121" s="140"/>
    </row>
    <row r="122" spans="1:8" ht="30.75" hidden="1" thickBot="1" x14ac:dyDescent="0.3">
      <c r="A122" s="61"/>
      <c r="B122" s="62" t="str">
        <f>IF(C122&gt;0,VLOOKUP(C122,[1]Программа!A$2:B$5112,2))</f>
        <v>Улучшение уровня внешнего благоустройства и санитарного состояния территории Тутаевского муниципального района</v>
      </c>
      <c r="C122" s="70" t="s">
        <v>230</v>
      </c>
      <c r="D122" s="64">
        <v>0</v>
      </c>
      <c r="E122" s="64">
        <v>0</v>
      </c>
      <c r="F122" s="141"/>
      <c r="G122" s="64">
        <f t="shared" ref="G122:G123" si="52">SUM(D122:E122)</f>
        <v>0</v>
      </c>
      <c r="H122" s="138"/>
    </row>
    <row r="123" spans="1:8" ht="30.75" hidden="1" thickBot="1" x14ac:dyDescent="0.3">
      <c r="A123" s="61"/>
      <c r="B123" s="62" t="str">
        <f>IF(C123&gt;0,VLOOKUP(C123,[1]Программа!A$2:B$5112,2))</f>
        <v>Обеспечение мероприятий по совершенствованию эстетического состояния территории</v>
      </c>
      <c r="C123" s="70" t="s">
        <v>231</v>
      </c>
      <c r="D123" s="64">
        <v>0</v>
      </c>
      <c r="E123" s="64">
        <v>0</v>
      </c>
      <c r="F123" s="141"/>
      <c r="G123" s="64">
        <f t="shared" si="52"/>
        <v>0</v>
      </c>
      <c r="H123" s="138"/>
    </row>
    <row r="124" spans="1:8" ht="45.75" hidden="1" thickBot="1" x14ac:dyDescent="0.3">
      <c r="A124" s="61"/>
      <c r="B124" s="100" t="str">
        <f>IF(C124&gt;0,VLOOKUP(C124,[1]Программа!A$2:B$5112,2))</f>
        <v xml:space="preserve">Муниципальная целевая программа "Организация и развитие ритуальных услуг и мест захоронения в Тутаевском муниципальном районе" </v>
      </c>
      <c r="C124" s="101" t="s">
        <v>71</v>
      </c>
      <c r="D124" s="102">
        <f>D125</f>
        <v>0</v>
      </c>
      <c r="E124" s="102">
        <f t="shared" ref="E124:G124" si="53">E125</f>
        <v>0</v>
      </c>
      <c r="F124" s="143"/>
      <c r="G124" s="102">
        <f t="shared" si="53"/>
        <v>0</v>
      </c>
      <c r="H124" s="138"/>
    </row>
    <row r="125" spans="1:8" ht="30.75" hidden="1" thickBot="1" x14ac:dyDescent="0.3">
      <c r="A125" s="61"/>
      <c r="B125" s="62" t="str">
        <f>IF(C125&gt;0,VLOOKUP(C125,[1]Программа!A$2:B$5112,2))</f>
        <v>Обеспечение комплекса работ по повышению уровня благоустройства мест погребений</v>
      </c>
      <c r="C125" s="70" t="s">
        <v>232</v>
      </c>
      <c r="D125" s="64">
        <v>0</v>
      </c>
      <c r="E125" s="64">
        <v>0</v>
      </c>
      <c r="F125" s="141"/>
      <c r="G125" s="64">
        <f t="shared" ref="G125" si="54">SUM(D125:E125)</f>
        <v>0</v>
      </c>
      <c r="H125" s="138"/>
    </row>
    <row r="126" spans="1:8" ht="33.75" hidden="1" customHeight="1" thickBot="1" x14ac:dyDescent="0.3">
      <c r="A126" s="61"/>
      <c r="B126" s="100" t="str">
        <f>IF(C126&gt;0,VLOOKUP(C126,[1]Программа!A$2:B$5112,2))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26" s="101" t="s">
        <v>73</v>
      </c>
      <c r="D126" s="102">
        <f>SUM(D127:D129)</f>
        <v>0</v>
      </c>
      <c r="E126" s="102">
        <f t="shared" ref="E126:G126" si="55">SUM(E127:E129)</f>
        <v>0</v>
      </c>
      <c r="F126" s="143"/>
      <c r="G126" s="102">
        <f t="shared" si="55"/>
        <v>0</v>
      </c>
      <c r="H126" s="138"/>
    </row>
    <row r="127" spans="1:8" ht="30.75" hidden="1" thickBot="1" x14ac:dyDescent="0.3">
      <c r="A127" s="61"/>
      <c r="B127" s="62" t="str">
        <f>IF(C127&gt;0,VLOOKUP(C127,[1]Программа!A$2:B$5112,2))</f>
        <v>Приведение и поддержание освещенности улиц города в нормативном состоянии</v>
      </c>
      <c r="C127" s="70" t="s">
        <v>233</v>
      </c>
      <c r="D127" s="64">
        <v>0</v>
      </c>
      <c r="E127" s="64">
        <v>0</v>
      </c>
      <c r="F127" s="141"/>
      <c r="G127" s="64">
        <f t="shared" ref="G127:G129" si="56">SUM(D127:E127)</f>
        <v>0</v>
      </c>
      <c r="H127" s="138"/>
    </row>
    <row r="128" spans="1:8" ht="15.75" hidden="1" thickBot="1" x14ac:dyDescent="0.3">
      <c r="A128" s="61"/>
      <c r="B128" s="62" t="str">
        <f>IF(C128&gt;0,VLOOKUP(C128,[1]Программа!A$2:B$5112,2))</f>
        <v>Модернизация линий наружного освещения города</v>
      </c>
      <c r="C128" s="70" t="s">
        <v>234</v>
      </c>
      <c r="D128" s="64">
        <v>0</v>
      </c>
      <c r="E128" s="64">
        <v>0</v>
      </c>
      <c r="F128" s="141"/>
      <c r="G128" s="64">
        <f t="shared" si="56"/>
        <v>0</v>
      </c>
      <c r="H128" s="138"/>
    </row>
    <row r="129" spans="1:8" ht="18.95" hidden="1" customHeight="1" thickBot="1" x14ac:dyDescent="0.3">
      <c r="A129" s="61"/>
      <c r="B129" s="62" t="str">
        <f>IF(C129&gt;0,VLOOKUP(C129,[1]Программа!A$2:B$5112,2))</f>
        <v>Снижение количества жалоб населения на некачественное освещение</v>
      </c>
      <c r="C129" s="70" t="s">
        <v>235</v>
      </c>
      <c r="D129" s="64">
        <v>0</v>
      </c>
      <c r="E129" s="64">
        <v>0</v>
      </c>
      <c r="F129" s="141"/>
      <c r="G129" s="64">
        <f t="shared" si="56"/>
        <v>0</v>
      </c>
      <c r="H129" s="138"/>
    </row>
    <row r="130" spans="1:8" ht="63" hidden="1" customHeight="1" thickBot="1" x14ac:dyDescent="0.3">
      <c r="A130" s="61"/>
      <c r="B130" s="100" t="str">
        <f>IF(C130&gt;0,VLOOKUP(C130,[1]Программа!A$2:B$5112,2))</f>
        <v>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0" s="101" t="s">
        <v>75</v>
      </c>
      <c r="D130" s="102">
        <f>D131</f>
        <v>0</v>
      </c>
      <c r="E130" s="102">
        <f t="shared" ref="E130:G130" si="57">E131</f>
        <v>0</v>
      </c>
      <c r="F130" s="143"/>
      <c r="G130" s="102">
        <f t="shared" si="57"/>
        <v>0</v>
      </c>
      <c r="H130" s="138"/>
    </row>
    <row r="131" spans="1:8" ht="30.75" hidden="1" thickBot="1" x14ac:dyDescent="0.3">
      <c r="A131" s="61"/>
      <c r="B131" s="62" t="str">
        <f>IF(C131&gt;0,VLOOKUP(C131,[1]Программа!A$2:B$5112,2))</f>
        <v>Создание механизма управления потреблением энергетических ресурсов и сокращение бюджетных затрат</v>
      </c>
      <c r="C131" s="70" t="s">
        <v>236</v>
      </c>
      <c r="D131" s="64">
        <v>0</v>
      </c>
      <c r="E131" s="64">
        <v>0</v>
      </c>
      <c r="F131" s="141"/>
      <c r="G131" s="64">
        <f t="shared" ref="G131" si="58">SUM(D131:E131)</f>
        <v>0</v>
      </c>
      <c r="H131" s="138"/>
    </row>
    <row r="132" spans="1:8" s="56" customFormat="1" ht="43.5" thickBot="1" x14ac:dyDescent="0.25">
      <c r="A132" s="80"/>
      <c r="B132" s="149" t="str">
        <f>IF(C132&gt;0,VLOOKUP(C132,[1]Программа!A$2:B$5112,2))</f>
        <v>Муниципальная программа "Перспективное развитие  и формирование городской среды Тутаевского муниципального района"</v>
      </c>
      <c r="C132" s="150" t="s">
        <v>77</v>
      </c>
      <c r="D132" s="151">
        <f>D133+D137</f>
        <v>26211818</v>
      </c>
      <c r="E132" s="151">
        <f t="shared" ref="E132:G132" si="59">E133+E137</f>
        <v>0</v>
      </c>
      <c r="F132" s="152"/>
      <c r="G132" s="151">
        <f t="shared" si="59"/>
        <v>26211818</v>
      </c>
      <c r="H132" s="144"/>
    </row>
    <row r="133" spans="1:8" ht="33.75" hidden="1" customHeight="1" thickBot="1" x14ac:dyDescent="0.3">
      <c r="A133" s="61"/>
      <c r="B133" s="100" t="str">
        <f>IF(C133&gt;0,VLOOKUP(C133,[1]Программа!A$2:B$5112,2))</f>
        <v>Муниципальная целевая программа "Формирование  современной городской среды  Тутаевского муниципального района"</v>
      </c>
      <c r="C133" s="101" t="s">
        <v>79</v>
      </c>
      <c r="D133" s="102">
        <f>SUM(D134:D136)</f>
        <v>0</v>
      </c>
      <c r="E133" s="102">
        <f t="shared" ref="E133:G133" si="60">SUM(E134:E136)</f>
        <v>0</v>
      </c>
      <c r="F133" s="143"/>
      <c r="G133" s="102">
        <f t="shared" si="60"/>
        <v>0</v>
      </c>
      <c r="H133" s="138"/>
    </row>
    <row r="134" spans="1:8" ht="16.5" hidden="1" customHeight="1" thickBot="1" x14ac:dyDescent="0.3">
      <c r="A134" s="61"/>
      <c r="B134" s="62" t="str">
        <f>IF(C134&gt;0,VLOOKUP(C134,[1]Программа!A$2:B$5112,2))</f>
        <v>Повышение уровня благоустройства территорий</v>
      </c>
      <c r="C134" s="70" t="s">
        <v>237</v>
      </c>
      <c r="D134" s="65">
        <v>0</v>
      </c>
      <c r="E134" s="65">
        <v>0</v>
      </c>
      <c r="F134" s="142"/>
      <c r="G134" s="64">
        <f t="shared" ref="G134:G136" si="61">SUM(D134:E134)</f>
        <v>0</v>
      </c>
      <c r="H134" s="138"/>
    </row>
    <row r="135" spans="1:8" ht="16.5" hidden="1" customHeight="1" thickBot="1" x14ac:dyDescent="0.3">
      <c r="A135" s="61"/>
      <c r="B135" s="62" t="str">
        <f>IF(C135&gt;0,VLOOKUP(C135,[1]Программа!A$2:B$5112,2))</f>
        <v>Реализация   проекта "Наши дворы"</v>
      </c>
      <c r="C135" s="70" t="s">
        <v>238</v>
      </c>
      <c r="D135" s="65">
        <v>0</v>
      </c>
      <c r="E135" s="65">
        <v>0</v>
      </c>
      <c r="F135" s="142"/>
      <c r="G135" s="64">
        <f t="shared" si="61"/>
        <v>0</v>
      </c>
      <c r="H135" s="138"/>
    </row>
    <row r="136" spans="1:8" ht="17.25" hidden="1" customHeight="1" thickBot="1" x14ac:dyDescent="0.3">
      <c r="A136" s="61"/>
      <c r="B136" s="62" t="str">
        <f>IF(C136&gt;0,VLOOKUP(C136,[1]Программа!A$2:B$5112,2))</f>
        <v>Реализация   проекта "Формирование комфортной городской среды"</v>
      </c>
      <c r="C136" s="70" t="s">
        <v>239</v>
      </c>
      <c r="D136" s="65">
        <v>0</v>
      </c>
      <c r="E136" s="65">
        <v>0</v>
      </c>
      <c r="F136" s="142"/>
      <c r="G136" s="64">
        <f t="shared" si="61"/>
        <v>0</v>
      </c>
      <c r="H136" s="138"/>
    </row>
    <row r="137" spans="1:8" ht="30.75" thickBot="1" x14ac:dyDescent="0.3">
      <c r="A137" s="61"/>
      <c r="B137" s="100" t="str">
        <f>IF(C137&gt;0,VLOOKUP(C137,[1]Программа!A$2:B$5112,2))</f>
        <v>Муниципальная целевая программа "Развитие дорожного хозяйства в Тутаевском муниципальном районе"</v>
      </c>
      <c r="C137" s="101" t="s">
        <v>81</v>
      </c>
      <c r="D137" s="102">
        <f>SUM(D138:D141)</f>
        <v>26211818</v>
      </c>
      <c r="E137" s="102">
        <f t="shared" ref="E137:G137" si="62">SUM(E138:E141)</f>
        <v>0</v>
      </c>
      <c r="F137" s="143"/>
      <c r="G137" s="102">
        <f t="shared" si="62"/>
        <v>26211818</v>
      </c>
      <c r="H137" s="146"/>
    </row>
    <row r="138" spans="1:8" ht="31.7" hidden="1" customHeight="1" thickBot="1" x14ac:dyDescent="0.3">
      <c r="A138" s="61"/>
      <c r="B138" s="62" t="str">
        <f>IF(C138&gt;0,VLOOKUP(C138,[1]Программа!A$2:B$5112,2))</f>
        <v>Реализация мероприятий по повышению безопасности дорожного движения на автомобильных дорогах</v>
      </c>
      <c r="C138" s="70" t="s">
        <v>240</v>
      </c>
      <c r="D138" s="65">
        <v>0</v>
      </c>
      <c r="E138" s="65">
        <v>0</v>
      </c>
      <c r="F138" s="142"/>
      <c r="G138" s="64">
        <f t="shared" ref="G138:G141" si="63">SUM(D138:E138)</f>
        <v>0</v>
      </c>
      <c r="H138" s="138"/>
    </row>
    <row r="139" spans="1:8" ht="45.75" thickBot="1" x14ac:dyDescent="0.3">
      <c r="A139" s="61"/>
      <c r="B139" s="62" t="str">
        <f>IF(C139&gt;0,VLOOKUP(C139,[1]Программа!A$2:B$5112,2))</f>
        <v>Реализация мероприятий по обеспечению сохранности существующей дорожной сети и выполнение работ по содержанию и ремонту автомобильных дорог</v>
      </c>
      <c r="C139" s="70" t="s">
        <v>241</v>
      </c>
      <c r="D139" s="65">
        <v>26211818</v>
      </c>
      <c r="E139" s="65">
        <v>0</v>
      </c>
      <c r="F139" s="142"/>
      <c r="G139" s="64">
        <f t="shared" si="63"/>
        <v>26211818</v>
      </c>
      <c r="H139" s="138"/>
    </row>
    <row r="140" spans="1:8" ht="45.75" hidden="1" thickBot="1" x14ac:dyDescent="0.3">
      <c r="A140" s="61"/>
      <c r="B140" s="62" t="str">
        <f>IF(C140&gt;0,VLOOKUP(C140,[1]Программа!A$2:B$5112,2))</f>
        <v>Создание условий для развития инвестиционной привлекательности и наращивания налогового потенциала в г. Тутаеве Тутаевского муниципального района Ярославской области</v>
      </c>
      <c r="C140" s="70" t="s">
        <v>242</v>
      </c>
      <c r="D140" s="64">
        <v>0</v>
      </c>
      <c r="E140" s="64">
        <v>0</v>
      </c>
      <c r="F140" s="141"/>
      <c r="G140" s="64">
        <f t="shared" si="63"/>
        <v>0</v>
      </c>
      <c r="H140" s="138"/>
    </row>
    <row r="141" spans="1:8" ht="17.25" hidden="1" customHeight="1" thickBot="1" x14ac:dyDescent="0.3">
      <c r="A141" s="61"/>
      <c r="B141" s="62" t="str">
        <f>IF(C141&gt;0,VLOOKUP(C141,[1]Программа!A$2:B$5112,2))</f>
        <v>Реализация  проекта "Дорожная сеть"</v>
      </c>
      <c r="C141" s="70" t="s">
        <v>243</v>
      </c>
      <c r="D141" s="64">
        <v>0</v>
      </c>
      <c r="E141" s="64">
        <v>0</v>
      </c>
      <c r="F141" s="141"/>
      <c r="G141" s="64">
        <f t="shared" si="63"/>
        <v>0</v>
      </c>
      <c r="H141" s="138"/>
    </row>
    <row r="142" spans="1:8" s="56" customFormat="1" ht="43.5" hidden="1" thickBot="1" x14ac:dyDescent="0.25">
      <c r="A142" s="80"/>
      <c r="B142" s="149" t="str">
        <f>IF(C142&gt;0,VLOOKUP(C142,[1]Программа!A$2:B$5112,2))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C142" s="150" t="s">
        <v>83</v>
      </c>
      <c r="D142" s="151">
        <f>D143+D147</f>
        <v>0</v>
      </c>
      <c r="E142" s="151">
        <f t="shared" ref="E142:G142" si="64">E143+E147</f>
        <v>0</v>
      </c>
      <c r="F142" s="152"/>
      <c r="G142" s="151">
        <f t="shared" si="64"/>
        <v>0</v>
      </c>
      <c r="H142" s="139"/>
    </row>
    <row r="143" spans="1:8" s="56" customFormat="1" ht="51.75" hidden="1" customHeight="1" thickBot="1" x14ac:dyDescent="0.3">
      <c r="A143" s="80"/>
      <c r="B143" s="100" t="str">
        <f>IF(C143&gt;0,VLOOKUP(C143,[1]Программа!A$2:B$5112,2))</f>
        <v>Муниципальная целевая программа "Градостроительная деятельность на территории Тутаевского муниципального района"</v>
      </c>
      <c r="C143" s="101" t="s">
        <v>85</v>
      </c>
      <c r="D143" s="102">
        <f>SUM(D144:D146)</f>
        <v>0</v>
      </c>
      <c r="E143" s="102">
        <f t="shared" ref="E143:G143" si="65">SUM(E144:E146)</f>
        <v>0</v>
      </c>
      <c r="F143" s="143"/>
      <c r="G143" s="102">
        <f t="shared" si="65"/>
        <v>0</v>
      </c>
      <c r="H143" s="139"/>
    </row>
    <row r="144" spans="1:8" ht="15.75" hidden="1" thickBot="1" x14ac:dyDescent="0.3">
      <c r="A144" s="61"/>
      <c r="B144" s="62" t="str">
        <f>IF(C144&gt;0,VLOOKUP(C144,[1]Программа!A$2:B$5112,2))</f>
        <v>Подготовка градостроительной документации</v>
      </c>
      <c r="C144" s="70" t="s">
        <v>244</v>
      </c>
      <c r="D144" s="64">
        <v>0</v>
      </c>
      <c r="E144" s="64">
        <v>0</v>
      </c>
      <c r="F144" s="141"/>
      <c r="G144" s="64">
        <f t="shared" ref="G144:G146" si="66">SUM(D144:E144)</f>
        <v>0</v>
      </c>
      <c r="H144" s="138"/>
    </row>
    <row r="145" spans="1:8" ht="15.75" hidden="1" thickBot="1" x14ac:dyDescent="0.3">
      <c r="A145" s="61"/>
      <c r="B145" s="62" t="str">
        <f>IF(C145&gt;0,VLOOKUP(C145,[1]Программа!A$2:B$5112,2))</f>
        <v>Организация хранения научно-технической документации</v>
      </c>
      <c r="C145" s="70" t="s">
        <v>245</v>
      </c>
      <c r="D145" s="64">
        <v>0</v>
      </c>
      <c r="E145" s="64">
        <v>0</v>
      </c>
      <c r="F145" s="141"/>
      <c r="G145" s="64">
        <f t="shared" si="66"/>
        <v>0</v>
      </c>
      <c r="H145" s="138"/>
    </row>
    <row r="146" spans="1:8" ht="15.75" hidden="1" thickBot="1" x14ac:dyDescent="0.3">
      <c r="A146" s="61"/>
      <c r="B146" s="62" t="str">
        <f>IF(C146&gt;0,VLOOKUP(C146,[1]Программа!A$2:B$5112,2))</f>
        <v>Изготовление архитектурных объектов</v>
      </c>
      <c r="C146" s="70" t="s">
        <v>246</v>
      </c>
      <c r="D146" s="64">
        <v>0</v>
      </c>
      <c r="E146" s="64">
        <v>0</v>
      </c>
      <c r="F146" s="141"/>
      <c r="G146" s="64">
        <f t="shared" si="66"/>
        <v>0</v>
      </c>
      <c r="H146" s="138"/>
    </row>
    <row r="147" spans="1:8" ht="45.75" hidden="1" thickBot="1" x14ac:dyDescent="0.3">
      <c r="A147" s="61"/>
      <c r="B147" s="100" t="str">
        <f>IF(C147&gt;0,VLOOKUP(C147,[1]Программа!A$2:B$5112,2))</f>
        <v>Муниципальная целевая программа "Сохранение, использование и популяризация объектов культурного наследия на территории Тутаевского муниципального района"</v>
      </c>
      <c r="C147" s="101" t="s">
        <v>87</v>
      </c>
      <c r="D147" s="102">
        <f>D148</f>
        <v>0</v>
      </c>
      <c r="E147" s="102">
        <f t="shared" ref="E147:G147" si="67">E148</f>
        <v>0</v>
      </c>
      <c r="F147" s="143"/>
      <c r="G147" s="102">
        <f t="shared" si="67"/>
        <v>0</v>
      </c>
      <c r="H147" s="138"/>
    </row>
    <row r="148" spans="1:8" ht="15.75" hidden="1" thickBot="1" x14ac:dyDescent="0.3">
      <c r="A148" s="61"/>
      <c r="B148" s="62" t="str">
        <f>IF(C148&gt;0,VLOOKUP(C148,[1]Программа!A$2:B$5112,2))</f>
        <v>Проведение государственной историко-культурной экспертизы</v>
      </c>
      <c r="C148" s="70" t="s">
        <v>247</v>
      </c>
      <c r="D148" s="64">
        <v>0</v>
      </c>
      <c r="E148" s="64">
        <v>0</v>
      </c>
      <c r="F148" s="141"/>
      <c r="G148" s="64">
        <f t="shared" ref="G148" si="68">SUM(D148:E148)</f>
        <v>0</v>
      </c>
      <c r="H148" s="138"/>
    </row>
    <row r="149" spans="1:8" s="56" customFormat="1" ht="29.25" thickBot="1" x14ac:dyDescent="0.25">
      <c r="A149" s="80"/>
      <c r="B149" s="149" t="str">
        <f>IF(C149&gt;0,VLOOKUP(C149,[1]Программа!A$2:B$5112,2))</f>
        <v>Муниципальная программа "Обеспечение  безопасности населения Тутаевского муниципального района"</v>
      </c>
      <c r="C149" s="150" t="s">
        <v>89</v>
      </c>
      <c r="D149" s="151">
        <f>D150+D152</f>
        <v>160000</v>
      </c>
      <c r="E149" s="151">
        <f t="shared" ref="E149:G149" si="69">E150+E152</f>
        <v>0</v>
      </c>
      <c r="F149" s="152">
        <f t="shared" si="69"/>
        <v>0</v>
      </c>
      <c r="G149" s="151">
        <f t="shared" si="69"/>
        <v>160000</v>
      </c>
      <c r="H149" s="144"/>
    </row>
    <row r="150" spans="1:8" ht="46.5" customHeight="1" thickBot="1" x14ac:dyDescent="0.3">
      <c r="A150" s="61"/>
      <c r="B150" s="100" t="str">
        <f>IF(C150&gt;0,VLOOKUP(C150,[1]Программа!A$2:B$5112,2))</f>
        <v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v>
      </c>
      <c r="C150" s="101" t="s">
        <v>91</v>
      </c>
      <c r="D150" s="102">
        <f>D151</f>
        <v>160000</v>
      </c>
      <c r="E150" s="102">
        <f t="shared" ref="E150:G150" si="70">E151</f>
        <v>0</v>
      </c>
      <c r="F150" s="143"/>
      <c r="G150" s="102">
        <f t="shared" si="70"/>
        <v>160000</v>
      </c>
      <c r="H150" s="146"/>
    </row>
    <row r="151" spans="1:8" ht="18.95" customHeight="1" thickBot="1" x14ac:dyDescent="0.3">
      <c r="A151" s="72"/>
      <c r="B151" s="62" t="str">
        <f>IF(C151&gt;0,VLOOKUP(C151,[1]Программа!A$2:B$5112,2))</f>
        <v>Мероприятия по обеспечению безопасности жителей района</v>
      </c>
      <c r="C151" s="70" t="s">
        <v>248</v>
      </c>
      <c r="D151" s="64">
        <v>160000</v>
      </c>
      <c r="E151" s="64">
        <v>0</v>
      </c>
      <c r="F151" s="141"/>
      <c r="G151" s="64">
        <f t="shared" ref="G151" si="71">SUM(D151:E151)</f>
        <v>160000</v>
      </c>
      <c r="H151" s="138"/>
    </row>
    <row r="152" spans="1:8" ht="30.75" hidden="1" thickBot="1" x14ac:dyDescent="0.3">
      <c r="A152" s="72"/>
      <c r="B152" s="100" t="str">
        <f>IF(C152&gt;0,VLOOKUP(C152,[1]Программа!A$2:B$5112,2))</f>
        <v>Муниципальная целевая программа "Обеспечение безопасности населения Тутаевского муниципального района"</v>
      </c>
      <c r="C152" s="118" t="s">
        <v>93</v>
      </c>
      <c r="D152" s="102">
        <f>D153</f>
        <v>0</v>
      </c>
      <c r="E152" s="102">
        <f t="shared" ref="E152:G152" si="72">E153</f>
        <v>0</v>
      </c>
      <c r="F152" s="143"/>
      <c r="G152" s="102">
        <f t="shared" si="72"/>
        <v>0</v>
      </c>
      <c r="H152" s="138"/>
    </row>
    <row r="153" spans="1:8" ht="15.75" hidden="1" thickBot="1" x14ac:dyDescent="0.3">
      <c r="A153" s="72"/>
      <c r="B153" s="67"/>
      <c r="C153" s="70" t="s">
        <v>249</v>
      </c>
      <c r="D153" s="65">
        <v>0</v>
      </c>
      <c r="E153" s="65">
        <v>0</v>
      </c>
      <c r="F153" s="142"/>
      <c r="G153" s="64">
        <f t="shared" ref="G153" si="73">SUM(D153:E153)</f>
        <v>0</v>
      </c>
      <c r="H153" s="138"/>
    </row>
    <row r="154" spans="1:8" ht="30" hidden="1" thickBot="1" x14ac:dyDescent="0.3">
      <c r="A154" s="72"/>
      <c r="B154" s="149" t="str">
        <f>IF(C154&gt;0,VLOOKUP(C154,[1]Программа!A$2:B$5112,2))</f>
        <v>Муниципальная программа «Сохранение общественного здоровья  населения Тутаевского муниципального района»</v>
      </c>
      <c r="C154" s="150" t="s">
        <v>95</v>
      </c>
      <c r="D154" s="155">
        <f>D155+D161</f>
        <v>0</v>
      </c>
      <c r="E154" s="155">
        <f t="shared" ref="E154:G154" si="74">E155+E161</f>
        <v>0</v>
      </c>
      <c r="F154" s="156">
        <f t="shared" si="74"/>
        <v>0</v>
      </c>
      <c r="G154" s="155">
        <f t="shared" si="74"/>
        <v>0</v>
      </c>
      <c r="H154" s="138"/>
    </row>
    <row r="155" spans="1:8" ht="35.25" hidden="1" customHeight="1" thickBot="1" x14ac:dyDescent="0.3">
      <c r="A155" s="72"/>
      <c r="B155" s="100" t="str">
        <f>IF(C155&gt;0,VLOOKUP(C155,[1]Программа!A$2:B$5112,2))</f>
        <v>Муниципальная целевая  программа «Укрепление общественного здоровья  населения Тутаевского муниципального района»</v>
      </c>
      <c r="C155" s="101" t="s">
        <v>97</v>
      </c>
      <c r="D155" s="102">
        <f>SUM(D156:D160)</f>
        <v>0</v>
      </c>
      <c r="E155" s="102">
        <f t="shared" ref="E155:G155" si="75">SUM(E156:E160)</f>
        <v>0</v>
      </c>
      <c r="F155" s="143">
        <f t="shared" si="75"/>
        <v>0</v>
      </c>
      <c r="G155" s="102">
        <f t="shared" si="75"/>
        <v>0</v>
      </c>
      <c r="H155" s="138"/>
    </row>
    <row r="156" spans="1:8" ht="32.25" hidden="1" customHeight="1" thickBot="1" x14ac:dyDescent="0.3">
      <c r="A156" s="72"/>
      <c r="B156" s="62" t="str">
        <f>IF(C156&gt;0,VLOOKUP(C156,[1]Программа!A$2:B$5112,2))</f>
        <v>Реализация мероприятий по профилактике заболеваний и формированию здорового образа жизни граждан</v>
      </c>
      <c r="C156" s="70" t="s">
        <v>99</v>
      </c>
      <c r="D156" s="65">
        <v>0</v>
      </c>
      <c r="E156" s="65">
        <v>0</v>
      </c>
      <c r="F156" s="142"/>
      <c r="G156" s="64">
        <f t="shared" ref="G156:G160" si="76">SUM(D156:E156)</f>
        <v>0</v>
      </c>
      <c r="H156" s="138"/>
    </row>
    <row r="157" spans="1:8" ht="47.25" hidden="1" customHeight="1" thickBot="1" x14ac:dyDescent="0.3">
      <c r="A157" s="72"/>
      <c r="B157" s="62" t="str">
        <f>IF(C157&gt;0,VLOOKUP(C157,[1]Программа!A$2:B$5112,2))</f>
        <v>Реализация мероприятий по сокращению потребления алкоголя и снижению ассоциированной с ним смертности трудоспособного населени</v>
      </c>
      <c r="C157" s="70" t="s">
        <v>101</v>
      </c>
      <c r="D157" s="65">
        <v>0</v>
      </c>
      <c r="E157" s="65">
        <v>0</v>
      </c>
      <c r="F157" s="142"/>
      <c r="G157" s="64">
        <f t="shared" si="76"/>
        <v>0</v>
      </c>
      <c r="H157" s="138"/>
    </row>
    <row r="158" spans="1:8" ht="19.5" hidden="1" customHeight="1" thickBot="1" x14ac:dyDescent="0.3">
      <c r="A158" s="72"/>
      <c r="B158" s="62" t="str">
        <f>IF(C158&gt;0,VLOOKUP(C158,[1]Программа!A$2:B$5112,2))</f>
        <v>Проведение информационно-просветительной компании</v>
      </c>
      <c r="C158" s="70" t="s">
        <v>103</v>
      </c>
      <c r="D158" s="65">
        <v>0</v>
      </c>
      <c r="E158" s="65">
        <v>0</v>
      </c>
      <c r="F158" s="142"/>
      <c r="G158" s="64">
        <f t="shared" si="76"/>
        <v>0</v>
      </c>
      <c r="H158" s="138"/>
    </row>
    <row r="159" spans="1:8" ht="32.25" hidden="1" customHeight="1" thickBot="1" x14ac:dyDescent="0.3">
      <c r="A159" s="72"/>
      <c r="B159" s="62" t="str">
        <f>IF(C159&gt;0,VLOOKUP(C159,[1]Программа!A$2:B$5112,2))</f>
        <v>Санитарно-гигиеническое просвещение населения и пропаганда диспансеризации</v>
      </c>
      <c r="C159" s="70" t="s">
        <v>105</v>
      </c>
      <c r="D159" s="65">
        <v>0</v>
      </c>
      <c r="E159" s="65">
        <v>0</v>
      </c>
      <c r="F159" s="142"/>
      <c r="G159" s="64">
        <f t="shared" si="76"/>
        <v>0</v>
      </c>
      <c r="H159" s="138"/>
    </row>
    <row r="160" spans="1:8" ht="18" hidden="1" customHeight="1" thickBot="1" x14ac:dyDescent="0.3">
      <c r="A160" s="72"/>
      <c r="B160" s="62" t="str">
        <f>IF(C160&gt;0,VLOOKUP(C160,[1]Программа!A$2:B$5112,2))</f>
        <v>Разработка и внедрение корпаративных программ здороья</v>
      </c>
      <c r="C160" s="70" t="s">
        <v>107</v>
      </c>
      <c r="D160" s="65">
        <v>0</v>
      </c>
      <c r="E160" s="65">
        <v>0</v>
      </c>
      <c r="F160" s="142"/>
      <c r="G160" s="64">
        <f t="shared" si="76"/>
        <v>0</v>
      </c>
      <c r="H160" s="138"/>
    </row>
    <row r="161" spans="1:8" ht="45.75" hidden="1" thickBot="1" x14ac:dyDescent="0.3">
      <c r="A161" s="72"/>
      <c r="B161" s="100" t="str">
        <f>IF(C161&gt;0,VLOOKUP(C161,[1]Программа!A$2:B$5112,2))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61" s="101" t="s">
        <v>109</v>
      </c>
      <c r="D161" s="102">
        <f>SUM(D162:D164)</f>
        <v>0</v>
      </c>
      <c r="E161" s="102">
        <f t="shared" ref="E161:G161" si="77">SUM(E162:E164)</f>
        <v>0</v>
      </c>
      <c r="F161" s="143">
        <f t="shared" si="77"/>
        <v>0</v>
      </c>
      <c r="G161" s="102">
        <f t="shared" si="77"/>
        <v>0</v>
      </c>
      <c r="H161" s="138"/>
    </row>
    <row r="162" spans="1:8" ht="30.75" hidden="1" thickBot="1" x14ac:dyDescent="0.3">
      <c r="A162" s="72"/>
      <c r="B162" s="62" t="str">
        <f>IF(C162&gt;0,VLOOKUP(C162,[1]Программа!A$2:B$5112,2))</f>
        <v>Развитие системы профилактики немедицинского потребления наркотиков</v>
      </c>
      <c r="C162" s="70" t="s">
        <v>250</v>
      </c>
      <c r="D162" s="65">
        <v>0</v>
      </c>
      <c r="E162" s="65">
        <v>0</v>
      </c>
      <c r="F162" s="142"/>
      <c r="G162" s="64">
        <f t="shared" ref="G162:G164" si="78">SUM(D162:E162)</f>
        <v>0</v>
      </c>
      <c r="H162" s="138"/>
    </row>
    <row r="163" spans="1:8" ht="33" hidden="1" customHeight="1" thickBot="1" x14ac:dyDescent="0.3">
      <c r="A163" s="72"/>
      <c r="B163" s="62" t="s">
        <v>256</v>
      </c>
      <c r="C163" s="70" t="s">
        <v>250</v>
      </c>
      <c r="D163" s="65">
        <v>0</v>
      </c>
      <c r="E163" s="65">
        <v>0</v>
      </c>
      <c r="F163" s="142"/>
      <c r="G163" s="64">
        <f t="shared" si="78"/>
        <v>0</v>
      </c>
      <c r="H163" s="138"/>
    </row>
    <row r="164" spans="1:8" ht="32.25" hidden="1" customHeight="1" thickBot="1" x14ac:dyDescent="0.3">
      <c r="A164" s="72"/>
      <c r="B164" s="62" t="s">
        <v>257</v>
      </c>
      <c r="C164" s="70" t="s">
        <v>250</v>
      </c>
      <c r="D164" s="65">
        <v>0</v>
      </c>
      <c r="E164" s="65">
        <v>0</v>
      </c>
      <c r="F164" s="142"/>
      <c r="G164" s="64">
        <f t="shared" si="78"/>
        <v>0</v>
      </c>
      <c r="H164" s="138"/>
    </row>
    <row r="165" spans="1:8" s="56" customFormat="1" thickBot="1" x14ac:dyDescent="0.25">
      <c r="A165" s="80"/>
      <c r="B165" s="157" t="s">
        <v>251</v>
      </c>
      <c r="C165" s="158"/>
      <c r="D165" s="159">
        <f>D6+D23+D50+D62+D73+D83+D94+D104+D115+D120+D132+D142+D149+D154</f>
        <v>609605101</v>
      </c>
      <c r="E165" s="159">
        <f t="shared" ref="E165:G165" si="79">E6+E23+E50+E62+E73+E83+E94+E104+E115+E120+E132+E142+E149+E154</f>
        <v>19759900</v>
      </c>
      <c r="F165" s="160"/>
      <c r="G165" s="159">
        <f t="shared" si="79"/>
        <v>629365001</v>
      </c>
      <c r="H165" s="147"/>
    </row>
    <row r="166" spans="1:8" ht="15.75" thickBot="1" x14ac:dyDescent="0.3">
      <c r="A166" s="72" t="s">
        <v>252</v>
      </c>
      <c r="B166" s="161" t="str">
        <f>IF(C166&gt;0,VLOOKUP(C166,[1]Программа!A$2:B$5112,2))</f>
        <v>Непрограммные расходы бюджета</v>
      </c>
      <c r="C166" s="162" t="s">
        <v>111</v>
      </c>
      <c r="D166" s="159">
        <v>182024710</v>
      </c>
      <c r="E166" s="159">
        <v>4257368</v>
      </c>
      <c r="F166" s="160"/>
      <c r="G166" s="159">
        <f>D166+E166</f>
        <v>186282078</v>
      </c>
      <c r="H166" s="148"/>
    </row>
    <row r="167" spans="1:8" ht="15.75" hidden="1" thickBot="1" x14ac:dyDescent="0.3">
      <c r="A167" s="72"/>
      <c r="B167" s="62" t="str">
        <f>IF(C167&gt;0,VLOOKUP(C167,[1]Программа!A$2:B$5112,2))</f>
        <v>Непрограммные расходы бюджета</v>
      </c>
      <c r="C167" s="70" t="s">
        <v>253</v>
      </c>
      <c r="D167" s="64">
        <f>SUMIFS([1]Пр.11!G$10:G$1661,[1]Пр.11!$D$10:$D$1661,C167)</f>
        <v>0</v>
      </c>
      <c r="E167" s="163">
        <f>SUMIFS([1]Пр.11!H$10:H$1661,[1]Пр.11!$D$10:$D$1661,C167)</f>
        <v>0</v>
      </c>
      <c r="F167" s="164"/>
      <c r="G167" s="163">
        <f>SUMIFS([1]Пр.11!I$10:I$1661,[1]Пр.11!$D$10:$D$1661,C167)</f>
        <v>0</v>
      </c>
      <c r="H167" s="148"/>
    </row>
    <row r="168" spans="1:8" ht="15.75" thickBot="1" x14ac:dyDescent="0.3">
      <c r="A168" s="72" t="s">
        <v>254</v>
      </c>
      <c r="B168" s="161" t="str">
        <f>IF(C168&gt;0,VLOOKUP(C168,[1]Программа!A$2:B$5112,2))</f>
        <v>Межбюджетные трансферты  поселениям района</v>
      </c>
      <c r="C168" s="162" t="s">
        <v>113</v>
      </c>
      <c r="D168" s="159">
        <v>300000</v>
      </c>
      <c r="E168" s="159">
        <v>0</v>
      </c>
      <c r="F168" s="160"/>
      <c r="G168" s="159">
        <f>D168+E168</f>
        <v>300000</v>
      </c>
      <c r="H168" s="148"/>
    </row>
    <row r="169" spans="1:8" s="56" customFormat="1" thickBot="1" x14ac:dyDescent="0.25">
      <c r="A169" s="55"/>
      <c r="B169" s="165" t="s">
        <v>255</v>
      </c>
      <c r="C169" s="166"/>
      <c r="D169" s="163">
        <f>D165+D166+D168</f>
        <v>791929811</v>
      </c>
      <c r="E169" s="163">
        <f t="shared" ref="E169:G169" si="80">E165+E166+E168</f>
        <v>24017268</v>
      </c>
      <c r="F169" s="164"/>
      <c r="G169" s="163">
        <f t="shared" si="80"/>
        <v>815947079</v>
      </c>
      <c r="H169" s="139"/>
    </row>
    <row r="170" spans="1:8" x14ac:dyDescent="0.25">
      <c r="A170" s="52"/>
      <c r="C170" s="91"/>
    </row>
    <row r="171" spans="1:8" x14ac:dyDescent="0.25">
      <c r="A171" s="52"/>
      <c r="C171" s="91"/>
    </row>
    <row r="172" spans="1:8" x14ac:dyDescent="0.25">
      <c r="A172" s="52"/>
      <c r="C172" s="91"/>
    </row>
    <row r="173" spans="1:8" x14ac:dyDescent="0.25">
      <c r="A173" s="52"/>
      <c r="C173" s="91"/>
    </row>
    <row r="174" spans="1:8" x14ac:dyDescent="0.25">
      <c r="A174" s="52"/>
      <c r="C174" s="91"/>
    </row>
    <row r="175" spans="1:8" x14ac:dyDescent="0.25">
      <c r="A175" s="52"/>
      <c r="C175" s="91"/>
    </row>
    <row r="176" spans="1:8" x14ac:dyDescent="0.25">
      <c r="A176" s="52"/>
      <c r="C176" s="91"/>
    </row>
    <row r="177" spans="1:3" x14ac:dyDescent="0.25">
      <c r="A177" s="52"/>
      <c r="C177" s="91"/>
    </row>
    <row r="178" spans="1:3" x14ac:dyDescent="0.25">
      <c r="A178" s="52"/>
      <c r="C178" s="91"/>
    </row>
    <row r="179" spans="1:3" x14ac:dyDescent="0.25">
      <c r="A179" s="52"/>
      <c r="C179" s="91"/>
    </row>
    <row r="180" spans="1:3" x14ac:dyDescent="0.25">
      <c r="A180" s="52"/>
      <c r="C180" s="91"/>
    </row>
    <row r="181" spans="1:3" x14ac:dyDescent="0.25">
      <c r="A181" s="52"/>
      <c r="C181" s="91"/>
    </row>
    <row r="182" spans="1:3" x14ac:dyDescent="0.25">
      <c r="A182" s="52"/>
      <c r="C182" s="91"/>
    </row>
    <row r="183" spans="1:3" x14ac:dyDescent="0.25">
      <c r="A183" s="52"/>
      <c r="C183" s="91"/>
    </row>
    <row r="184" spans="1:3" x14ac:dyDescent="0.25">
      <c r="A184" s="52"/>
      <c r="C184" s="91"/>
    </row>
    <row r="185" spans="1:3" x14ac:dyDescent="0.25">
      <c r="A185" s="52"/>
      <c r="C185" s="91"/>
    </row>
    <row r="186" spans="1:3" x14ac:dyDescent="0.25">
      <c r="A186" s="52"/>
      <c r="C186" s="91"/>
    </row>
    <row r="187" spans="1:3" x14ac:dyDescent="0.25">
      <c r="A187" s="52"/>
      <c r="C187" s="91"/>
    </row>
    <row r="188" spans="1:3" x14ac:dyDescent="0.25">
      <c r="A188" s="52"/>
      <c r="C188" s="91"/>
    </row>
    <row r="189" spans="1:3" x14ac:dyDescent="0.25">
      <c r="A189" s="52"/>
      <c r="C189" s="91"/>
    </row>
    <row r="190" spans="1:3" x14ac:dyDescent="0.25">
      <c r="A190" s="52"/>
      <c r="C190" s="91"/>
    </row>
    <row r="191" spans="1:3" x14ac:dyDescent="0.25">
      <c r="A191" s="52"/>
      <c r="C191" s="91"/>
    </row>
    <row r="192" spans="1:3" x14ac:dyDescent="0.25">
      <c r="A192" s="52"/>
      <c r="C192" s="91"/>
    </row>
    <row r="193" spans="1:3" x14ac:dyDescent="0.25">
      <c r="A193" s="52"/>
      <c r="C193" s="91"/>
    </row>
    <row r="194" spans="1:3" x14ac:dyDescent="0.25">
      <c r="A194" s="52"/>
      <c r="C194" s="91"/>
    </row>
    <row r="195" spans="1:3" x14ac:dyDescent="0.25">
      <c r="A195" s="52"/>
      <c r="C195" s="91"/>
    </row>
    <row r="196" spans="1:3" x14ac:dyDescent="0.25">
      <c r="A196" s="52"/>
      <c r="C196" s="91"/>
    </row>
    <row r="197" spans="1:3" x14ac:dyDescent="0.25">
      <c r="A197" s="52"/>
      <c r="C197" s="91"/>
    </row>
    <row r="198" spans="1:3" x14ac:dyDescent="0.25">
      <c r="A198" s="52"/>
      <c r="C198" s="91"/>
    </row>
    <row r="199" spans="1:3" x14ac:dyDescent="0.25">
      <c r="A199" s="52"/>
      <c r="C199" s="91"/>
    </row>
    <row r="200" spans="1:3" x14ac:dyDescent="0.25">
      <c r="A200" s="52"/>
      <c r="C200" s="91"/>
    </row>
    <row r="201" spans="1:3" x14ac:dyDescent="0.25">
      <c r="A201" s="52"/>
      <c r="C201" s="91"/>
    </row>
    <row r="202" spans="1:3" x14ac:dyDescent="0.25">
      <c r="A202" s="52"/>
      <c r="C202" s="91"/>
    </row>
    <row r="203" spans="1:3" x14ac:dyDescent="0.25">
      <c r="A203" s="52"/>
      <c r="C203" s="91"/>
    </row>
    <row r="204" spans="1:3" x14ac:dyDescent="0.25">
      <c r="A204" s="52"/>
      <c r="C204" s="91"/>
    </row>
    <row r="205" spans="1:3" x14ac:dyDescent="0.25">
      <c r="A205" s="52"/>
      <c r="C205" s="91"/>
    </row>
    <row r="206" spans="1:3" x14ac:dyDescent="0.25">
      <c r="A206" s="52"/>
      <c r="C206" s="91"/>
    </row>
    <row r="207" spans="1:3" x14ac:dyDescent="0.25">
      <c r="A207" s="52"/>
      <c r="C207" s="91"/>
    </row>
    <row r="208" spans="1:3" x14ac:dyDescent="0.25">
      <c r="A208" s="52"/>
      <c r="C208" s="91"/>
    </row>
    <row r="209" spans="1:3" x14ac:dyDescent="0.25">
      <c r="A209" s="52"/>
      <c r="C209" s="91"/>
    </row>
    <row r="210" spans="1:3" x14ac:dyDescent="0.25">
      <c r="A210" s="52"/>
      <c r="C210" s="91"/>
    </row>
    <row r="211" spans="1:3" x14ac:dyDescent="0.25">
      <c r="A211" s="52"/>
      <c r="C211" s="91"/>
    </row>
    <row r="212" spans="1:3" x14ac:dyDescent="0.25">
      <c r="A212" s="52"/>
      <c r="C212" s="91"/>
    </row>
    <row r="213" spans="1:3" x14ac:dyDescent="0.25">
      <c r="A213" s="52"/>
      <c r="C213" s="91"/>
    </row>
    <row r="214" spans="1:3" x14ac:dyDescent="0.25">
      <c r="A214" s="52"/>
      <c r="C214" s="91"/>
    </row>
    <row r="215" spans="1:3" x14ac:dyDescent="0.25">
      <c r="A215" s="52"/>
      <c r="C215" s="91"/>
    </row>
    <row r="216" spans="1:3" x14ac:dyDescent="0.25">
      <c r="A216" s="52"/>
      <c r="C216" s="91"/>
    </row>
    <row r="217" spans="1:3" x14ac:dyDescent="0.25">
      <c r="A217" s="52"/>
      <c r="C217" s="91"/>
    </row>
    <row r="218" spans="1:3" x14ac:dyDescent="0.25">
      <c r="A218" s="52"/>
      <c r="C218" s="91"/>
    </row>
    <row r="219" spans="1:3" x14ac:dyDescent="0.25">
      <c r="A219" s="52"/>
      <c r="C219" s="91"/>
    </row>
    <row r="220" spans="1:3" x14ac:dyDescent="0.25">
      <c r="A220" s="52"/>
      <c r="C220" s="91"/>
    </row>
    <row r="221" spans="1:3" x14ac:dyDescent="0.25">
      <c r="A221" s="52"/>
      <c r="C221" s="91"/>
    </row>
    <row r="222" spans="1:3" x14ac:dyDescent="0.25">
      <c r="A222" s="52"/>
      <c r="C222" s="91"/>
    </row>
    <row r="223" spans="1:3" x14ac:dyDescent="0.25">
      <c r="A223" s="52"/>
      <c r="C223" s="91"/>
    </row>
    <row r="224" spans="1:3" x14ac:dyDescent="0.25">
      <c r="A224" s="52"/>
      <c r="C224" s="91"/>
    </row>
    <row r="225" spans="1:3" x14ac:dyDescent="0.25">
      <c r="A225" s="52"/>
      <c r="C225" s="91"/>
    </row>
    <row r="226" spans="1:3" x14ac:dyDescent="0.25">
      <c r="A226" s="52"/>
      <c r="C226" s="91"/>
    </row>
    <row r="227" spans="1:3" x14ac:dyDescent="0.25">
      <c r="A227" s="52"/>
      <c r="C227" s="91"/>
    </row>
    <row r="228" spans="1:3" x14ac:dyDescent="0.25">
      <c r="A228" s="52"/>
      <c r="C228" s="91"/>
    </row>
    <row r="229" spans="1:3" x14ac:dyDescent="0.25">
      <c r="A229" s="52"/>
      <c r="C229" s="91"/>
    </row>
    <row r="230" spans="1:3" x14ac:dyDescent="0.25">
      <c r="A230" s="52"/>
      <c r="C230" s="91"/>
    </row>
    <row r="231" spans="1:3" x14ac:dyDescent="0.25">
      <c r="A231" s="52"/>
      <c r="C231" s="91"/>
    </row>
    <row r="232" spans="1:3" x14ac:dyDescent="0.25">
      <c r="A232" s="52"/>
      <c r="C232" s="91"/>
    </row>
    <row r="233" spans="1:3" x14ac:dyDescent="0.25">
      <c r="A233" s="52"/>
      <c r="C233" s="91"/>
    </row>
    <row r="234" spans="1:3" x14ac:dyDescent="0.25">
      <c r="A234" s="52"/>
      <c r="C234" s="91"/>
    </row>
    <row r="235" spans="1:3" x14ac:dyDescent="0.25">
      <c r="A235" s="52"/>
      <c r="C235" s="91"/>
    </row>
    <row r="236" spans="1:3" x14ac:dyDescent="0.25">
      <c r="A236" s="52"/>
      <c r="C236" s="91"/>
    </row>
    <row r="237" spans="1:3" x14ac:dyDescent="0.25">
      <c r="A237" s="52"/>
      <c r="C237" s="91"/>
    </row>
    <row r="238" spans="1:3" x14ac:dyDescent="0.25">
      <c r="A238" s="52"/>
      <c r="C238" s="91"/>
    </row>
  </sheetData>
  <mergeCells count="7">
    <mergeCell ref="B1:H1"/>
    <mergeCell ref="A3:A4"/>
    <mergeCell ref="H3:H5"/>
    <mergeCell ref="D3:F4"/>
    <mergeCell ref="G3:G5"/>
    <mergeCell ref="B3:B5"/>
    <mergeCell ref="C3:C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28"/>
  <sheetViews>
    <sheetView tabSelected="1" view="pageBreakPreview" topLeftCell="B68" zoomScale="85" zoomScaleNormal="100" zoomScaleSheetLayoutView="85" workbookViewId="0">
      <selection activeCell="B123" sqref="A123:XFD127"/>
    </sheetView>
  </sheetViews>
  <sheetFormatPr defaultColWidth="9.140625" defaultRowHeight="15" x14ac:dyDescent="0.25"/>
  <cols>
    <col min="1" max="1" width="6" style="90" hidden="1" customWidth="1"/>
    <col min="2" max="2" width="64.5703125" style="52" customWidth="1"/>
    <col min="3" max="3" width="13.28515625" style="52" hidden="1" customWidth="1"/>
    <col min="4" max="4" width="15.85546875" style="52" customWidth="1"/>
    <col min="5" max="5" width="20" style="52" customWidth="1"/>
    <col min="6" max="6" width="14.5703125" style="52" customWidth="1"/>
    <col min="7" max="7" width="14.42578125" style="52" customWidth="1"/>
    <col min="8" max="8" width="66.42578125" style="52" customWidth="1"/>
    <col min="9" max="16384" width="9.140625" style="52"/>
  </cols>
  <sheetData>
    <row r="1" spans="1:8" ht="18.75" x14ac:dyDescent="0.3">
      <c r="B1" s="189" t="s">
        <v>267</v>
      </c>
      <c r="C1" s="189"/>
      <c r="D1" s="189"/>
      <c r="E1" s="189"/>
      <c r="F1" s="189"/>
      <c r="G1" s="189"/>
      <c r="H1" s="189"/>
    </row>
    <row r="2" spans="1:8" ht="18.75" x14ac:dyDescent="0.3">
      <c r="B2" s="189" t="s">
        <v>268</v>
      </c>
      <c r="C2" s="189"/>
      <c r="D2" s="189"/>
      <c r="E2" s="189"/>
      <c r="F2" s="189"/>
      <c r="G2" s="189"/>
      <c r="H2" s="189"/>
    </row>
    <row r="3" spans="1:8" ht="18.75" x14ac:dyDescent="0.3">
      <c r="B3" s="189" t="s">
        <v>269</v>
      </c>
      <c r="C3" s="189"/>
      <c r="D3" s="189"/>
      <c r="E3" s="189"/>
      <c r="F3" s="189"/>
      <c r="G3" s="189"/>
      <c r="H3" s="189"/>
    </row>
    <row r="4" spans="1:8" ht="18.75" x14ac:dyDescent="0.3">
      <c r="B4" s="190"/>
      <c r="C4" s="190"/>
      <c r="D4" s="190"/>
      <c r="E4" s="190"/>
      <c r="F4" s="190"/>
      <c r="G4" s="190"/>
      <c r="H4" s="190"/>
    </row>
    <row r="5" spans="1:8" ht="30.75" customHeight="1" x14ac:dyDescent="0.3">
      <c r="B5" s="191" t="s">
        <v>270</v>
      </c>
      <c r="C5" s="191"/>
      <c r="D5" s="191"/>
      <c r="E5" s="191"/>
      <c r="F5" s="191"/>
      <c r="G5" s="191"/>
      <c r="H5" s="191"/>
    </row>
    <row r="6" spans="1:8" ht="69.75" customHeight="1" x14ac:dyDescent="0.3">
      <c r="B6" s="192" t="s">
        <v>271</v>
      </c>
      <c r="C6" s="192"/>
      <c r="D6" s="192"/>
      <c r="E6" s="192"/>
      <c r="F6" s="192"/>
      <c r="G6" s="192"/>
      <c r="H6" s="192"/>
    </row>
    <row r="7" spans="1:8" ht="20.25" customHeight="1" x14ac:dyDescent="0.3">
      <c r="B7" s="192" t="s">
        <v>272</v>
      </c>
      <c r="C7" s="192"/>
      <c r="D7" s="192"/>
      <c r="E7" s="192"/>
      <c r="F7" s="192"/>
      <c r="G7" s="192"/>
      <c r="H7" s="192"/>
    </row>
    <row r="8" spans="1:8" ht="227.25" customHeight="1" x14ac:dyDescent="0.3">
      <c r="B8" s="193" t="s">
        <v>273</v>
      </c>
      <c r="C8" s="193"/>
      <c r="D8" s="193"/>
      <c r="E8" s="193"/>
      <c r="F8" s="193"/>
      <c r="G8" s="193"/>
      <c r="H8" s="193"/>
    </row>
    <row r="9" spans="1:8" ht="62.25" customHeight="1" x14ac:dyDescent="0.3">
      <c r="B9" s="192" t="s">
        <v>280</v>
      </c>
      <c r="C9" s="192"/>
      <c r="D9" s="192"/>
      <c r="E9" s="192"/>
      <c r="F9" s="192"/>
      <c r="G9" s="192"/>
      <c r="H9" s="192"/>
    </row>
    <row r="10" spans="1:8" ht="15.75" thickBot="1" x14ac:dyDescent="0.3">
      <c r="B10" s="137"/>
      <c r="C10" s="137"/>
      <c r="D10" s="137"/>
      <c r="E10" s="137"/>
      <c r="F10" s="137"/>
      <c r="G10" s="137"/>
      <c r="H10" s="137"/>
    </row>
    <row r="11" spans="1:8" ht="15.75" customHeight="1" thickBot="1" x14ac:dyDescent="0.3">
      <c r="A11" s="176" t="s">
        <v>115</v>
      </c>
      <c r="B11" s="177" t="s">
        <v>116</v>
      </c>
      <c r="C11" s="178" t="s">
        <v>127</v>
      </c>
      <c r="D11" s="177" t="s">
        <v>274</v>
      </c>
      <c r="E11" s="177"/>
      <c r="F11" s="177"/>
      <c r="G11" s="174" t="s">
        <v>118</v>
      </c>
      <c r="H11" s="185" t="s">
        <v>259</v>
      </c>
    </row>
    <row r="12" spans="1:8" ht="15.75" thickBot="1" x14ac:dyDescent="0.3">
      <c r="A12" s="176"/>
      <c r="B12" s="177"/>
      <c r="C12" s="186"/>
      <c r="D12" s="177"/>
      <c r="E12" s="177"/>
      <c r="F12" s="177"/>
      <c r="G12" s="174"/>
      <c r="H12" s="185"/>
    </row>
    <row r="13" spans="1:8" ht="51.75" thickBot="1" x14ac:dyDescent="0.3">
      <c r="A13" s="93"/>
      <c r="B13" s="177"/>
      <c r="C13" s="187"/>
      <c r="D13" s="4" t="s">
        <v>120</v>
      </c>
      <c r="E13" s="4" t="s">
        <v>126</v>
      </c>
      <c r="F13" s="4" t="s">
        <v>121</v>
      </c>
      <c r="G13" s="174"/>
      <c r="H13" s="185"/>
    </row>
    <row r="14" spans="1:8" s="56" customFormat="1" ht="43.5" hidden="1" thickBot="1" x14ac:dyDescent="0.25">
      <c r="A14" s="55">
        <v>1</v>
      </c>
      <c r="B14" s="149" t="str">
        <f>IF(C14&gt;0,VLOOKUP(C14,[1]Программа!A$2:B$5112,2))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4" s="150" t="s">
        <v>0</v>
      </c>
      <c r="D14" s="151">
        <f>D15+D23</f>
        <v>155798570</v>
      </c>
      <c r="E14" s="151">
        <f t="shared" ref="E14:G14" si="0">E15+E23</f>
        <v>0</v>
      </c>
      <c r="F14" s="152"/>
      <c r="G14" s="151">
        <f t="shared" si="0"/>
        <v>155798570</v>
      </c>
      <c r="H14" s="144"/>
    </row>
    <row r="15" spans="1:8" s="60" customFormat="1" ht="15.75" hidden="1" thickBot="1" x14ac:dyDescent="0.3">
      <c r="A15" s="57" t="s">
        <v>129</v>
      </c>
      <c r="B15" s="100" t="str">
        <f>IF(C15&gt;0,VLOOKUP(C15,[1]Программа!A$2:B$5112,2))</f>
        <v>Ведомственная  целевая  программа "Молодёжь»</v>
      </c>
      <c r="C15" s="153" t="s">
        <v>2</v>
      </c>
      <c r="D15" s="102">
        <f>SUM(D16:D22)</f>
        <v>11099684</v>
      </c>
      <c r="E15" s="102">
        <f>SUM(E16:E22)</f>
        <v>0</v>
      </c>
      <c r="F15" s="143"/>
      <c r="G15" s="102">
        <f>SUM(G16:G22)</f>
        <v>11099684</v>
      </c>
      <c r="H15" s="145"/>
    </row>
    <row r="16" spans="1:8" ht="30.75" hidden="1" thickBot="1" x14ac:dyDescent="0.3">
      <c r="A16" s="61" t="s">
        <v>130</v>
      </c>
      <c r="B16" s="62" t="str">
        <f>IF(C16&gt;0,VLOOKUP(C16,[1]Программа!A$2:B$5112,2))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6" s="63" t="s">
        <v>131</v>
      </c>
      <c r="D16" s="64">
        <v>11052317</v>
      </c>
      <c r="E16" s="64">
        <v>0</v>
      </c>
      <c r="F16" s="141"/>
      <c r="G16" s="64">
        <f>D16+E16</f>
        <v>11052317</v>
      </c>
      <c r="H16" s="138"/>
    </row>
    <row r="17" spans="1:8" ht="30.75" hidden="1" thickBot="1" x14ac:dyDescent="0.3">
      <c r="A17" s="61"/>
      <c r="B17" s="62" t="str">
        <f>IF(C17&gt;0,VLOOKUP(C17,[1]Программа!A$2:B$5112,2))</f>
        <v>Обеспечение качества и доступности услуг  в сфере молодежной политики</v>
      </c>
      <c r="C17" s="63" t="s">
        <v>132</v>
      </c>
      <c r="D17" s="64">
        <v>47367</v>
      </c>
      <c r="E17" s="64">
        <v>0</v>
      </c>
      <c r="F17" s="141"/>
      <c r="G17" s="64">
        <f t="shared" ref="G17:G30" si="1">D17+E17</f>
        <v>47367</v>
      </c>
      <c r="H17" s="138"/>
    </row>
    <row r="18" spans="1:8" s="60" customFormat="1" ht="45.75" hidden="1" thickBot="1" x14ac:dyDescent="0.3">
      <c r="A18" s="66" t="s">
        <v>133</v>
      </c>
      <c r="B18" s="67" t="str">
        <f>IF(C18&gt;0,VLOOKUP(C18,[1]Программа!A$2:B$5112,2))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C18" s="68" t="s">
        <v>4</v>
      </c>
      <c r="D18" s="65">
        <v>0</v>
      </c>
      <c r="E18" s="65">
        <v>0</v>
      </c>
      <c r="F18" s="142"/>
      <c r="G18" s="64">
        <f t="shared" si="1"/>
        <v>0</v>
      </c>
      <c r="H18" s="140"/>
    </row>
    <row r="19" spans="1:8" ht="45.75" hidden="1" thickBot="1" x14ac:dyDescent="0.3">
      <c r="A19" s="69" t="s">
        <v>134</v>
      </c>
      <c r="B19" s="62" t="str">
        <f>IF(C19&gt;0,VLOOKUP(C19,[1]Программа!A$2:B$5112,2))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9" s="70" t="s">
        <v>135</v>
      </c>
      <c r="D19" s="64">
        <v>0</v>
      </c>
      <c r="E19" s="64">
        <v>0</v>
      </c>
      <c r="F19" s="141"/>
      <c r="G19" s="64">
        <f t="shared" si="1"/>
        <v>0</v>
      </c>
      <c r="H19" s="138"/>
    </row>
    <row r="20" spans="1:8" ht="45.75" hidden="1" thickBot="1" x14ac:dyDescent="0.3">
      <c r="A20" s="69"/>
      <c r="B20" s="62" t="str">
        <f>IF(C20&gt;0,VLOOKUP(C20,[1]Программа!A$2:B$5112,2))</f>
        <v>Реализация мер по проведению комплекса работ по благоустройству памятников, мемориалов, воинских захоронений, а также прилегающих к ним территорий</v>
      </c>
      <c r="C20" s="70" t="s">
        <v>136</v>
      </c>
      <c r="D20" s="64">
        <v>0</v>
      </c>
      <c r="E20" s="64">
        <v>0</v>
      </c>
      <c r="F20" s="141"/>
      <c r="G20" s="64">
        <f t="shared" si="1"/>
        <v>0</v>
      </c>
      <c r="H20" s="138"/>
    </row>
    <row r="21" spans="1:8" s="60" customFormat="1" ht="45.75" hidden="1" thickBot="1" x14ac:dyDescent="0.3">
      <c r="A21" s="71" t="s">
        <v>137</v>
      </c>
      <c r="B21" s="67" t="str">
        <f>IF(C21&gt;0,VLOOKUP(C21,[1]Программа!A$2:B$5112,2))</f>
        <v>Муниципальная  целевая  программа "Комплексные меры противодействия злоупотреблению наркотиками и их незаконному обороту"</v>
      </c>
      <c r="C21" s="68" t="s">
        <v>6</v>
      </c>
      <c r="D21" s="65">
        <v>0</v>
      </c>
      <c r="E21" s="65">
        <v>0</v>
      </c>
      <c r="F21" s="142"/>
      <c r="G21" s="64">
        <f t="shared" si="1"/>
        <v>0</v>
      </c>
      <c r="H21" s="140"/>
    </row>
    <row r="22" spans="1:8" ht="30.75" hidden="1" customHeight="1" thickBot="1" x14ac:dyDescent="0.3">
      <c r="A22" s="61" t="s">
        <v>138</v>
      </c>
      <c r="B22" s="62" t="str">
        <f>IF(C22&gt;0,VLOOKUP(C22,[1]Программа!A$2:B$5112,2))</f>
        <v>Развитие системы профилактики немедицинского потребления наркотиков</v>
      </c>
      <c r="C22" s="70" t="s">
        <v>139</v>
      </c>
      <c r="D22" s="64">
        <v>0</v>
      </c>
      <c r="E22" s="64">
        <v>0</v>
      </c>
      <c r="F22" s="141"/>
      <c r="G22" s="64">
        <f t="shared" si="1"/>
        <v>0</v>
      </c>
      <c r="H22" s="138"/>
    </row>
    <row r="23" spans="1:8" s="60" customFormat="1" ht="30.75" hidden="1" thickBot="1" x14ac:dyDescent="0.3">
      <c r="A23" s="57" t="s">
        <v>140</v>
      </c>
      <c r="B23" s="100" t="str">
        <f>IF(C23&gt;0,VLOOKUP(C23,[1]Программа!A$2:B$5112,2))</f>
        <v>Ведомственная целевая программа "Сохранение и развитие культуры Тутаевского муниципального района"</v>
      </c>
      <c r="C23" s="101" t="s">
        <v>8</v>
      </c>
      <c r="D23" s="102">
        <f>SUM(D24:D30)</f>
        <v>144698886</v>
      </c>
      <c r="E23" s="102">
        <f>SUM(E24:E30)</f>
        <v>0</v>
      </c>
      <c r="F23" s="143"/>
      <c r="G23" s="102">
        <f>SUM(G24:G30)</f>
        <v>144698886</v>
      </c>
      <c r="H23" s="145"/>
    </row>
    <row r="24" spans="1:8" ht="30.75" hidden="1" thickBot="1" x14ac:dyDescent="0.3">
      <c r="A24" s="61" t="s">
        <v>141</v>
      </c>
      <c r="B24" s="62" t="str">
        <f>IF(C24&gt;0,VLOOKUP(C24,[1]Программа!A$2:B$5112,2))</f>
        <v>Реализация дополнительных образовательных программ в сфере культуры</v>
      </c>
      <c r="C24" s="70" t="s">
        <v>142</v>
      </c>
      <c r="D24" s="64">
        <v>26226837</v>
      </c>
      <c r="E24" s="64">
        <v>472503</v>
      </c>
      <c r="F24" s="141"/>
      <c r="G24" s="64">
        <f t="shared" si="1"/>
        <v>26699340</v>
      </c>
      <c r="H24" s="138"/>
    </row>
    <row r="25" spans="1:8" ht="15.75" hidden="1" thickBot="1" x14ac:dyDescent="0.3">
      <c r="A25" s="61" t="s">
        <v>143</v>
      </c>
      <c r="B25" s="62" t="str">
        <f>IF(C25&gt;0,VLOOKUP(C25,[1]Программа!A$2:B$5112,2))</f>
        <v>Содействие доступу граждан к культурным ценностям</v>
      </c>
      <c r="C25" s="70" t="s">
        <v>144</v>
      </c>
      <c r="D25" s="64">
        <v>67492592</v>
      </c>
      <c r="E25" s="64">
        <v>-612316</v>
      </c>
      <c r="F25" s="141"/>
      <c r="G25" s="64">
        <f t="shared" si="1"/>
        <v>66880276</v>
      </c>
      <c r="H25" s="138"/>
    </row>
    <row r="26" spans="1:8" ht="30.75" hidden="1" customHeight="1" thickBot="1" x14ac:dyDescent="0.3">
      <c r="A26" s="72" t="s">
        <v>145</v>
      </c>
      <c r="B26" s="62" t="str">
        <f>IF(C26&gt;0,VLOOKUP(C26,[1]Программа!A$2:B$5112,2))</f>
        <v>Поддержка доступа граждан к информационным библиотечным ресурсам</v>
      </c>
      <c r="C26" s="70" t="s">
        <v>146</v>
      </c>
      <c r="D26" s="64">
        <v>22670665</v>
      </c>
      <c r="E26" s="64">
        <v>-472503</v>
      </c>
      <c r="F26" s="141"/>
      <c r="G26" s="64">
        <f t="shared" si="1"/>
        <v>22198162</v>
      </c>
      <c r="H26" s="138"/>
    </row>
    <row r="27" spans="1:8" ht="15.75" hidden="1" customHeight="1" thickBot="1" x14ac:dyDescent="0.3">
      <c r="A27" s="61" t="s">
        <v>147</v>
      </c>
      <c r="B27" s="62" t="str">
        <f>IF(C27&gt;0,VLOOKUP(C27,[1]Программа!A$2:B$5112,2))</f>
        <v>Обеспечение эффективности управления системой культуры</v>
      </c>
      <c r="C27" s="70" t="s">
        <v>148</v>
      </c>
      <c r="D27" s="64">
        <v>28308792</v>
      </c>
      <c r="E27" s="64">
        <v>612316</v>
      </c>
      <c r="F27" s="141"/>
      <c r="G27" s="64">
        <f t="shared" si="1"/>
        <v>28921108</v>
      </c>
      <c r="H27" s="138"/>
    </row>
    <row r="28" spans="1:8" ht="30.75" hidden="1" customHeight="1" thickBot="1" x14ac:dyDescent="0.3">
      <c r="A28" s="61"/>
      <c r="B28" s="73" t="str">
        <f>IF(C28&gt;0,VLOOKUP(C28,[1]Программа!A$2:B$5112,2))</f>
        <v>Национальный проект "Культура": федеральные проекты "Культурная среда"</v>
      </c>
      <c r="C28" s="70" t="s">
        <v>149</v>
      </c>
      <c r="D28" s="64">
        <v>0</v>
      </c>
      <c r="E28" s="64">
        <v>0</v>
      </c>
      <c r="F28" s="141"/>
      <c r="G28" s="64">
        <f t="shared" si="1"/>
        <v>0</v>
      </c>
      <c r="H28" s="138"/>
    </row>
    <row r="29" spans="1:8" s="60" customFormat="1" ht="45.75" hidden="1" thickBot="1" x14ac:dyDescent="0.3">
      <c r="A29" s="71" t="s">
        <v>150</v>
      </c>
      <c r="B29" s="62" t="str">
        <f>IF(C29&gt;0,VLOOKUP(C29,[1]Программа!A$2:B$5112,2))</f>
        <v>Муниципальная целевая программа "Профилактика правонарушений и усиление борьбы с преступностью в Тутаевском муниципальном районе"</v>
      </c>
      <c r="C29" s="68" t="s">
        <v>151</v>
      </c>
      <c r="D29" s="65">
        <v>0</v>
      </c>
      <c r="E29" s="64">
        <v>0</v>
      </c>
      <c r="F29" s="141"/>
      <c r="G29" s="64">
        <f t="shared" si="1"/>
        <v>0</v>
      </c>
      <c r="H29" s="140"/>
    </row>
    <row r="30" spans="1:8" ht="15.75" hidden="1" thickBot="1" x14ac:dyDescent="0.3">
      <c r="A30" s="61" t="s">
        <v>152</v>
      </c>
      <c r="B30" s="62" t="str">
        <f>IF(C30&gt;0,VLOOKUP(C30,[1]Программа!A$2:B$5112,2))</f>
        <v>Реализация мероприятий по профилактике правонарушений</v>
      </c>
      <c r="C30" s="70" t="s">
        <v>153</v>
      </c>
      <c r="D30" s="64">
        <v>0</v>
      </c>
      <c r="E30" s="64">
        <v>0</v>
      </c>
      <c r="F30" s="141"/>
      <c r="G30" s="64">
        <f t="shared" si="1"/>
        <v>0</v>
      </c>
      <c r="H30" s="138"/>
    </row>
    <row r="31" spans="1:8" s="56" customFormat="1" ht="193.5" customHeight="1" thickBot="1" x14ac:dyDescent="0.3">
      <c r="A31" s="55" t="s">
        <v>154</v>
      </c>
      <c r="B31" s="149" t="str">
        <f>IF(C31&gt;0,VLOOKUP(C31,[1]Программа!A$2:B$5112,2))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31" s="150" t="s">
        <v>10</v>
      </c>
      <c r="D31" s="151">
        <f>D32+D33+D34+D37+D40</f>
        <v>383524831</v>
      </c>
      <c r="E31" s="151">
        <f>E32+E33+E34+E37+E40</f>
        <v>1886648</v>
      </c>
      <c r="F31" s="152">
        <f>E31/D31</f>
        <v>4.9192329870292022E-3</v>
      </c>
      <c r="G31" s="151">
        <f>G32+G33+G34+G37+G40</f>
        <v>392774831</v>
      </c>
      <c r="H31" s="167" t="s">
        <v>275</v>
      </c>
    </row>
    <row r="32" spans="1:8" s="60" customFormat="1" ht="42.75" customHeight="1" thickBot="1" x14ac:dyDescent="0.3">
      <c r="A32" s="71" t="s">
        <v>155</v>
      </c>
      <c r="B32" s="168" t="str">
        <f>IF(C32&gt;0,VLOOKUP(C32,[1]Программа!A$2:B$5112,2))</f>
        <v xml:space="preserve">Ведомственная целевая программа "Развитие отрасли образования  Тутаевского муниципального района" </v>
      </c>
      <c r="C32" s="169" t="s">
        <v>12</v>
      </c>
      <c r="D32" s="170">
        <v>340962289</v>
      </c>
      <c r="E32" s="170">
        <v>-1946617</v>
      </c>
      <c r="F32" s="171">
        <v>5.0000000000000001E-3</v>
      </c>
      <c r="G32" s="170">
        <v>339379024</v>
      </c>
      <c r="H32" s="172" t="s">
        <v>263</v>
      </c>
    </row>
    <row r="33" spans="1:8" s="60" customFormat="1" ht="57.75" customHeight="1" thickBot="1" x14ac:dyDescent="0.3">
      <c r="A33" s="57" t="s">
        <v>173</v>
      </c>
      <c r="B33" s="168" t="str">
        <f>IF(C33&gt;0,VLOOKUP(C33,[1]Программа!A$2:B$5112,2))</f>
        <v>Муниципальная целевая программа  "Духовно-нравственное  воспитание и просвещение населения Тутаевского муниципального района "</v>
      </c>
      <c r="C33" s="169" t="s">
        <v>14</v>
      </c>
      <c r="D33" s="170">
        <v>0</v>
      </c>
      <c r="E33" s="170">
        <v>5000</v>
      </c>
      <c r="F33" s="171">
        <v>1</v>
      </c>
      <c r="G33" s="170">
        <v>5000</v>
      </c>
      <c r="H33" s="172" t="s">
        <v>264</v>
      </c>
    </row>
    <row r="34" spans="1:8" s="60" customFormat="1" ht="101.25" customHeight="1" thickBot="1" x14ac:dyDescent="0.3">
      <c r="A34" s="57"/>
      <c r="B34" s="168" t="str">
        <f>IF(C34&gt;0,VLOOKUP(C34,[1]Программа!A$2:B$5112,2))</f>
        <v>Муниципальная целевая программа "Развитие физической культуры и спорта в Тутаевском муниципальном районе"</v>
      </c>
      <c r="C34" s="169" t="s">
        <v>16</v>
      </c>
      <c r="D34" s="170">
        <v>42562542</v>
      </c>
      <c r="E34" s="170">
        <v>-39462542</v>
      </c>
      <c r="F34" s="171">
        <f>E34/D34</f>
        <v>-0.92716600432370788</v>
      </c>
      <c r="G34" s="170">
        <v>10100000</v>
      </c>
      <c r="H34" s="172" t="s">
        <v>265</v>
      </c>
    </row>
    <row r="35" spans="1:8" ht="30.75" hidden="1" thickBot="1" x14ac:dyDescent="0.3">
      <c r="A35" s="61"/>
      <c r="B35" s="168" t="str">
        <f>IF(C35&gt;0,VLOOKUP(C35,[1]Программа!A$2:B$5112,2))</f>
        <v>Строительство, реконструкция и капитальный ремонт спортивных сооружений</v>
      </c>
      <c r="C35" s="169" t="s">
        <v>176</v>
      </c>
      <c r="D35" s="170">
        <v>0</v>
      </c>
      <c r="E35" s="170">
        <v>0</v>
      </c>
      <c r="F35" s="171"/>
      <c r="G35" s="170">
        <f t="shared" ref="G35:G39" si="2">SUM(D35:E35)</f>
        <v>0</v>
      </c>
      <c r="H35" s="140"/>
    </row>
    <row r="36" spans="1:8" ht="15.75" hidden="1" thickBot="1" x14ac:dyDescent="0.3">
      <c r="A36" s="61"/>
      <c r="B36" s="168" t="str">
        <f>IF(C36&gt;0,VLOOKUP(C36,[1]Программа!A$2:B$5112,2))</f>
        <v>Развитие сети плоскостных спортивных сооружений</v>
      </c>
      <c r="C36" s="169" t="s">
        <v>177</v>
      </c>
      <c r="D36" s="170">
        <v>0</v>
      </c>
      <c r="E36" s="170">
        <v>0</v>
      </c>
      <c r="F36" s="171"/>
      <c r="G36" s="170">
        <f t="shared" si="2"/>
        <v>0</v>
      </c>
      <c r="H36" s="140"/>
    </row>
    <row r="37" spans="1:8" s="60" customFormat="1" ht="45.75" thickBot="1" x14ac:dyDescent="0.3">
      <c r="A37" s="57"/>
      <c r="B37" s="168" t="str">
        <f>IF(C37&gt;0,VLOOKUP(C37,[1]Программа!A$2:B$5112,2))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37" s="169" t="s">
        <v>18</v>
      </c>
      <c r="D37" s="170">
        <v>0</v>
      </c>
      <c r="E37" s="170">
        <v>43141807</v>
      </c>
      <c r="F37" s="171">
        <v>1</v>
      </c>
      <c r="G37" s="170">
        <v>43141807</v>
      </c>
      <c r="H37" s="172" t="s">
        <v>276</v>
      </c>
    </row>
    <row r="38" spans="1:8" ht="45.75" hidden="1" thickBot="1" x14ac:dyDescent="0.3">
      <c r="A38" s="61"/>
      <c r="B38" s="168" t="str">
        <f>IF(C38&gt;0,VLOOKUP(C38,[1]Программа!A$2:B$5112,2))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38" s="169" t="s">
        <v>178</v>
      </c>
      <c r="D38" s="170">
        <v>0</v>
      </c>
      <c r="E38" s="170">
        <v>0</v>
      </c>
      <c r="F38" s="171"/>
      <c r="G38" s="170">
        <f t="shared" si="2"/>
        <v>0</v>
      </c>
      <c r="H38" s="140"/>
    </row>
    <row r="39" spans="1:8" ht="30.75" hidden="1" thickBot="1" x14ac:dyDescent="0.3">
      <c r="A39" s="61"/>
      <c r="B39" s="168" t="str">
        <f>IF(C39&gt;0,VLOOKUP(C39,[1]Программа!A$2:B$5112,2))</f>
        <v>Развитие детско-юношеского спорта в спортивных школах и ДЮСШ</v>
      </c>
      <c r="C39" s="169" t="s">
        <v>179</v>
      </c>
      <c r="D39" s="170">
        <v>0</v>
      </c>
      <c r="E39" s="170">
        <v>0</v>
      </c>
      <c r="F39" s="171"/>
      <c r="G39" s="170">
        <f t="shared" si="2"/>
        <v>0</v>
      </c>
      <c r="H39" s="140"/>
    </row>
    <row r="40" spans="1:8" ht="97.5" customHeight="1" thickBot="1" x14ac:dyDescent="0.3">
      <c r="A40" s="61"/>
      <c r="B40" s="168" t="str">
        <f>IF(C40&gt;0,VLOOKUP(C40,[1]Программа!A$2:B$5112,2))</f>
        <v>Муниципальная целевая программа "Профилактика безнадзорности, правонарушений и защита прав несовершеннолетних, проживающих на территории  Тутаевского муниципального района"</v>
      </c>
      <c r="C40" s="169" t="s">
        <v>181</v>
      </c>
      <c r="D40" s="170">
        <v>0</v>
      </c>
      <c r="E40" s="170">
        <v>149000</v>
      </c>
      <c r="F40" s="171">
        <v>1</v>
      </c>
      <c r="G40" s="170">
        <v>149000</v>
      </c>
      <c r="H40" s="172" t="s">
        <v>277</v>
      </c>
    </row>
    <row r="41" spans="1:8" ht="15.75" hidden="1" thickBot="1" x14ac:dyDescent="0.3">
      <c r="A41" s="61"/>
      <c r="B41" s="62" t="str">
        <f>IF(C41&gt;0,VLOOKUP(C41,[1]Программа!A$2:B$5112,2))</f>
        <v>Информационное обеспечение реализации   мероприятий программы</v>
      </c>
      <c r="C41" s="70" t="s">
        <v>188</v>
      </c>
      <c r="D41" s="64">
        <v>0</v>
      </c>
      <c r="E41" s="64">
        <v>0</v>
      </c>
      <c r="F41" s="141"/>
      <c r="G41" s="64">
        <f>SUMIFS([1]Пр.11!I$10:I$1661,[1]Пр.11!$D$10:$D$1661,C41)</f>
        <v>0</v>
      </c>
      <c r="H41" s="138"/>
    </row>
    <row r="42" spans="1:8" ht="30.75" hidden="1" thickBot="1" x14ac:dyDescent="0.3">
      <c r="A42" s="61"/>
      <c r="B42" s="62" t="str">
        <f>IF(C42&gt;0,VLOOKUP(C42,[1]Программа!A$2:B$5112,2))</f>
        <v>Реализация федерального проекта «Финансовая поддержка семей при рождении детей».</v>
      </c>
      <c r="C42" s="70" t="s">
        <v>189</v>
      </c>
      <c r="D42" s="64">
        <v>0</v>
      </c>
      <c r="E42" s="64">
        <v>0</v>
      </c>
      <c r="F42" s="141"/>
      <c r="G42" s="64">
        <f>SUMIFS([1]Пр.11!I$10:I$1661,[1]Пр.11!$D$10:$D$1661,C42)</f>
        <v>0</v>
      </c>
      <c r="H42" s="138"/>
    </row>
    <row r="43" spans="1:8" ht="30.75" hidden="1" thickBot="1" x14ac:dyDescent="0.3">
      <c r="A43" s="61"/>
      <c r="B43" s="62" t="str">
        <f>IF(C43&gt;0,VLOOKUP(C43,[1]Программа!A$2:B$5112,2))</f>
        <v>Реализация федерального проекта «Финансовая поддержка семей при рождении детей».</v>
      </c>
      <c r="C43" s="70" t="s">
        <v>190</v>
      </c>
      <c r="D43" s="64">
        <v>0</v>
      </c>
      <c r="E43" s="64">
        <v>0</v>
      </c>
      <c r="F43" s="141"/>
      <c r="G43" s="64">
        <f>SUMIFS([1]Пр.11!I$10:I$1661,[1]Пр.11!$D$10:$D$1661,C43)</f>
        <v>0</v>
      </c>
      <c r="H43" s="138"/>
    </row>
    <row r="44" spans="1:8" s="60" customFormat="1" ht="30.75" hidden="1" thickBot="1" x14ac:dyDescent="0.3">
      <c r="A44" s="57"/>
      <c r="B44" s="100" t="str">
        <f>IF(C44&gt;0,VLOOKUP(C44,[1]Программа!A$2:B$5112,2))</f>
        <v>Муниципальная целевая программа "Улучшение условий и охраны труда в Тутаевском муниципальном районе"</v>
      </c>
      <c r="C44" s="101" t="s">
        <v>24</v>
      </c>
      <c r="D44" s="102">
        <f>SUM(D45:D47)</f>
        <v>0</v>
      </c>
      <c r="E44" s="102">
        <f t="shared" ref="E44:G44" si="3">SUM(E45:E47)</f>
        <v>0</v>
      </c>
      <c r="F44" s="143"/>
      <c r="G44" s="102">
        <f t="shared" si="3"/>
        <v>0</v>
      </c>
      <c r="H44" s="140"/>
    </row>
    <row r="45" spans="1:8" s="60" customFormat="1" ht="30.75" hidden="1" thickBot="1" x14ac:dyDescent="0.3">
      <c r="A45" s="57"/>
      <c r="B45" s="62" t="str">
        <f>IF(C45&gt;0,VLOOKUP(C45,[1]Программа!A$2:B$5112,2))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C45" s="70" t="s">
        <v>191</v>
      </c>
      <c r="D45" s="64">
        <v>0</v>
      </c>
      <c r="E45" s="64">
        <v>0</v>
      </c>
      <c r="F45" s="141"/>
      <c r="G45" s="64">
        <f t="shared" ref="G45:G47" si="4">SUM(D45:E45)</f>
        <v>0</v>
      </c>
      <c r="H45" s="140"/>
    </row>
    <row r="46" spans="1:8" s="60" customFormat="1" ht="30.75" hidden="1" thickBot="1" x14ac:dyDescent="0.3">
      <c r="A46" s="57"/>
      <c r="B46" s="62" t="str">
        <f>IF(C46&gt;0,VLOOKUP(C46,[1]Программа!A$2:B$5112,2))</f>
        <v>Превентивные меры, направленные на снижение производственного травматизма и профессиональной заболеваемости</v>
      </c>
      <c r="C46" s="70" t="s">
        <v>192</v>
      </c>
      <c r="D46" s="64">
        <v>0</v>
      </c>
      <c r="E46" s="64">
        <v>0</v>
      </c>
      <c r="F46" s="141"/>
      <c r="G46" s="64">
        <f t="shared" si="4"/>
        <v>0</v>
      </c>
      <c r="H46" s="140"/>
    </row>
    <row r="47" spans="1:8" ht="30.75" hidden="1" thickBot="1" x14ac:dyDescent="0.3">
      <c r="A47" s="61"/>
      <c r="B47" s="62" t="str">
        <f>IF(C47&gt;0,VLOOKUP(C47,[1]Программа!A$2:B$5112,2))</f>
        <v>Обучение по охране труда работников организаций Тутаевского муниципального района</v>
      </c>
      <c r="C47" s="70" t="s">
        <v>193</v>
      </c>
      <c r="D47" s="64">
        <v>0</v>
      </c>
      <c r="E47" s="64">
        <v>0</v>
      </c>
      <c r="F47" s="141"/>
      <c r="G47" s="64">
        <f t="shared" si="4"/>
        <v>0</v>
      </c>
      <c r="H47" s="138"/>
    </row>
    <row r="48" spans="1:8" s="56" customFormat="1" ht="43.5" thickBot="1" x14ac:dyDescent="0.25">
      <c r="A48" s="80"/>
      <c r="B48" s="149" t="str">
        <f>IF(C48&gt;0,VLOOKUP(C48,[1]Программа!A$2:B$5112,2))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C48" s="150" t="s">
        <v>28</v>
      </c>
      <c r="D48" s="151">
        <v>10000000</v>
      </c>
      <c r="E48" s="151">
        <v>11536900</v>
      </c>
      <c r="F48" s="152">
        <f>E48/D48</f>
        <v>1.1536900000000001</v>
      </c>
      <c r="G48" s="151">
        <v>21536900</v>
      </c>
      <c r="H48" s="144"/>
    </row>
    <row r="49" spans="1:8" ht="45.75" hidden="1" thickBot="1" x14ac:dyDescent="0.3">
      <c r="A49" s="61"/>
      <c r="B49" s="100" t="str">
        <f>IF(C49&gt;0,VLOOKUP(C49,[1]Программа!A$2:B$5112,2))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49" s="101" t="s">
        <v>32</v>
      </c>
      <c r="D49" s="102">
        <f>D50</f>
        <v>0</v>
      </c>
      <c r="E49" s="102">
        <f t="shared" ref="E49:G49" si="5">E50</f>
        <v>0</v>
      </c>
      <c r="F49" s="143"/>
      <c r="G49" s="102">
        <f t="shared" si="5"/>
        <v>0</v>
      </c>
      <c r="H49" s="138"/>
    </row>
    <row r="50" spans="1:8" ht="60.75" hidden="1" thickBot="1" x14ac:dyDescent="0.3">
      <c r="A50" s="61"/>
      <c r="B50" s="62" t="str">
        <f>IF(C50&gt;0,VLOOKUP(C50,[1]Программа!A$2:B$5112,2))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района, оплаты топливно-энергетических ресурсов</v>
      </c>
      <c r="C50" s="70" t="s">
        <v>195</v>
      </c>
      <c r="D50" s="64">
        <v>0</v>
      </c>
      <c r="E50" s="64">
        <v>0</v>
      </c>
      <c r="F50" s="141"/>
      <c r="G50" s="64">
        <f t="shared" ref="G50" si="6">SUM(D50:E50)</f>
        <v>0</v>
      </c>
      <c r="H50" s="138"/>
    </row>
    <row r="51" spans="1:8" ht="95.25" customHeight="1" thickBot="1" x14ac:dyDescent="0.3">
      <c r="A51" s="61"/>
      <c r="B51" s="168" t="str">
        <f>IF(C51&gt;0,VLOOKUP(C51,[1]Программа!A$2:B$5112,2))</f>
        <v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v>
      </c>
      <c r="C51" s="169" t="s">
        <v>34</v>
      </c>
      <c r="D51" s="170">
        <v>10000000</v>
      </c>
      <c r="E51" s="170">
        <v>11536900</v>
      </c>
      <c r="F51" s="171">
        <v>1.1499999999999999</v>
      </c>
      <c r="G51" s="170">
        <v>21536900</v>
      </c>
      <c r="H51" s="172" t="s">
        <v>262</v>
      </c>
    </row>
    <row r="52" spans="1:8" ht="15.75" hidden="1" thickBot="1" x14ac:dyDescent="0.3">
      <c r="A52" s="61"/>
      <c r="B52" s="62" t="str">
        <f>IF(C52&gt;0,VLOOKUP(C52,[1]Программа!A$2:B$5112,2))</f>
        <v>Повышение уровня газификации</v>
      </c>
      <c r="C52" s="70" t="s">
        <v>196</v>
      </c>
      <c r="D52" s="64">
        <v>0</v>
      </c>
      <c r="E52" s="64">
        <v>0</v>
      </c>
      <c r="F52" s="141"/>
      <c r="G52" s="64">
        <f t="shared" ref="G52" si="7">SUM(D52:E52)</f>
        <v>0</v>
      </c>
      <c r="H52" s="138"/>
    </row>
    <row r="53" spans="1:8" ht="45.75" hidden="1" thickBot="1" x14ac:dyDescent="0.3">
      <c r="A53" s="61"/>
      <c r="B53" s="100" t="str">
        <f>IF(C53&gt;0,VLOOKUP(C53,[1]Программа!A$2:B$5112,2))</f>
        <v>Муниципальная целевая программа "Развитие, ремонт и содержание муниципального жилищного фонда в Тутаевском муниципальном районе"</v>
      </c>
      <c r="C53" s="101" t="s">
        <v>36</v>
      </c>
      <c r="D53" s="102">
        <f>D54</f>
        <v>0</v>
      </c>
      <c r="E53" s="102">
        <f t="shared" ref="E53:G53" si="8">E54</f>
        <v>0</v>
      </c>
      <c r="F53" s="143"/>
      <c r="G53" s="102">
        <f t="shared" si="8"/>
        <v>0</v>
      </c>
      <c r="H53" s="138"/>
    </row>
    <row r="54" spans="1:8" ht="30.75" hidden="1" thickBot="1" x14ac:dyDescent="0.3">
      <c r="A54" s="61"/>
      <c r="B54" s="62" t="str">
        <f>IF(C54&gt;0,VLOOKUP(C54,[1]Программа!A$2:B$5112,2))</f>
        <v>Реализация мероприятий по развитию, ремонту и содержанию муниципального жилищного фонда</v>
      </c>
      <c r="C54" s="70" t="s">
        <v>199</v>
      </c>
      <c r="D54" s="64">
        <v>0</v>
      </c>
      <c r="E54" s="64">
        <v>0</v>
      </c>
      <c r="F54" s="141"/>
      <c r="G54" s="64">
        <f t="shared" ref="G54" si="9">SUM(D54:E54)</f>
        <v>0</v>
      </c>
      <c r="H54" s="138"/>
    </row>
    <row r="55" spans="1:8" ht="45.75" hidden="1" thickBot="1" x14ac:dyDescent="0.3">
      <c r="A55" s="61"/>
      <c r="B55" s="62" t="str">
        <f>IF(C55&gt;0,VLOOKUP(C55,[1]Программа!A$2:B$5112,2))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55" s="70" t="s">
        <v>201</v>
      </c>
      <c r="D55" s="64">
        <v>0</v>
      </c>
      <c r="E55" s="64">
        <v>0</v>
      </c>
      <c r="F55" s="141"/>
      <c r="G55" s="64">
        <f t="shared" ref="G55" si="10">SUM(D55:E55)</f>
        <v>0</v>
      </c>
      <c r="H55" s="138"/>
    </row>
    <row r="56" spans="1:8" s="60" customFormat="1" ht="30.75" hidden="1" thickBot="1" x14ac:dyDescent="0.3">
      <c r="A56" s="57"/>
      <c r="B56" s="100" t="str">
        <f>IF(C56&gt;0,VLOOKUP(C56,[1]Программа!A$2:B$5112,2))</f>
        <v>Муниципальная целевая программа "Организация перевозок и развитие речного транспорта"</v>
      </c>
      <c r="C56" s="101" t="s">
        <v>42</v>
      </c>
      <c r="D56" s="102">
        <f>SUM(D57:D58)</f>
        <v>0</v>
      </c>
      <c r="E56" s="102">
        <f t="shared" ref="E56:G56" si="11">SUM(E57:E58)</f>
        <v>0</v>
      </c>
      <c r="F56" s="143">
        <f t="shared" si="11"/>
        <v>0</v>
      </c>
      <c r="G56" s="102">
        <f t="shared" si="11"/>
        <v>0</v>
      </c>
      <c r="H56" s="140"/>
    </row>
    <row r="57" spans="1:8" ht="30.75" hidden="1" thickBot="1" x14ac:dyDescent="0.3">
      <c r="A57" s="61"/>
      <c r="B57" s="62" t="str">
        <f>IF(C57&gt;0,VLOOKUP(C57,[1]Программа!A$2:B$5112,2))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57" s="70" t="s">
        <v>202</v>
      </c>
      <c r="D57" s="64">
        <v>0</v>
      </c>
      <c r="E57" s="64">
        <v>0</v>
      </c>
      <c r="F57" s="141"/>
      <c r="G57" s="64">
        <f t="shared" ref="G57:G58" si="12">SUM(D57:E57)</f>
        <v>0</v>
      </c>
      <c r="H57" s="138"/>
    </row>
    <row r="58" spans="1:8" ht="30.75" hidden="1" thickBot="1" x14ac:dyDescent="0.3">
      <c r="A58" s="61"/>
      <c r="B58" s="62" t="str">
        <f>IF(C58&gt;0,VLOOKUP(C58,[1]Программа!A$2:B$5112,2))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58" s="70" t="s">
        <v>202</v>
      </c>
      <c r="D58" s="64">
        <v>0</v>
      </c>
      <c r="E58" s="64">
        <v>0</v>
      </c>
      <c r="F58" s="141"/>
      <c r="G58" s="64">
        <f t="shared" si="12"/>
        <v>0</v>
      </c>
      <c r="H58" s="138"/>
    </row>
    <row r="59" spans="1:8" s="60" customFormat="1" ht="30.75" hidden="1" customHeight="1" thickBot="1" x14ac:dyDescent="0.3">
      <c r="A59" s="57"/>
      <c r="B59" s="100" t="str">
        <f>IF(C59&gt;0,VLOOKUP(C59,[1]Программа!A$2:B$5112,2))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59" s="101" t="s">
        <v>203</v>
      </c>
      <c r="D59" s="102">
        <f>SUM(D60:D61)</f>
        <v>0</v>
      </c>
      <c r="E59" s="102">
        <f t="shared" ref="E59:G59" si="13">SUM(E60:E61)</f>
        <v>0</v>
      </c>
      <c r="F59" s="143"/>
      <c r="G59" s="102">
        <f t="shared" si="13"/>
        <v>0</v>
      </c>
      <c r="H59" s="140"/>
    </row>
    <row r="60" spans="1:8" ht="30.75" hidden="1" thickBot="1" x14ac:dyDescent="0.3">
      <c r="A60" s="61"/>
      <c r="B60" s="62" t="str">
        <f>IF(C60&gt;0,VLOOKUP(C60,[1]Программа!A$2:B$5112,2))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60" s="70" t="s">
        <v>204</v>
      </c>
      <c r="D60" s="64">
        <v>0</v>
      </c>
      <c r="E60" s="64">
        <v>0</v>
      </c>
      <c r="F60" s="141"/>
      <c r="G60" s="64">
        <f t="shared" ref="G60:G61" si="14">SUM(D60:E60)</f>
        <v>0</v>
      </c>
      <c r="H60" s="138"/>
    </row>
    <row r="61" spans="1:8" ht="30.75" hidden="1" thickBot="1" x14ac:dyDescent="0.3">
      <c r="A61" s="61"/>
      <c r="B61" s="62" t="str">
        <f>IF(C61&gt;0,VLOOKUP(C61,[1]Программа!A$2:B$5112,2))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61" s="70" t="s">
        <v>205</v>
      </c>
      <c r="D61" s="64">
        <v>0</v>
      </c>
      <c r="E61" s="64">
        <v>0</v>
      </c>
      <c r="F61" s="141"/>
      <c r="G61" s="64">
        <f t="shared" si="14"/>
        <v>0</v>
      </c>
      <c r="H61" s="138"/>
    </row>
    <row r="62" spans="1:8" s="56" customFormat="1" ht="43.5" thickBot="1" x14ac:dyDescent="0.25">
      <c r="A62" s="80"/>
      <c r="B62" s="149" t="str">
        <f>IF(C62&gt;0,VLOOKUP(C62,[1]Программа!A$2:B$5112,2))</f>
        <v>Муниципальная программа "Поддержка социальных инициатив и развитие некоммерческих организаций и объединений в Тутаевском муниципальном районе"</v>
      </c>
      <c r="C62" s="150" t="s">
        <v>44</v>
      </c>
      <c r="D62" s="151">
        <f>D63+D65</f>
        <v>30000</v>
      </c>
      <c r="E62" s="151">
        <f>E63+E65</f>
        <v>620000</v>
      </c>
      <c r="F62" s="152">
        <f>E62/D62</f>
        <v>20.666666666666668</v>
      </c>
      <c r="G62" s="151">
        <f>G63+G65</f>
        <v>650000</v>
      </c>
      <c r="H62" s="144"/>
    </row>
    <row r="63" spans="1:8" s="60" customFormat="1" ht="60.75" thickBot="1" x14ac:dyDescent="0.3">
      <c r="A63" s="57"/>
      <c r="B63" s="168" t="s">
        <v>47</v>
      </c>
      <c r="C63" s="68" t="s">
        <v>209</v>
      </c>
      <c r="D63" s="65">
        <v>30000</v>
      </c>
      <c r="E63" s="65">
        <v>270000</v>
      </c>
      <c r="F63" s="142">
        <f>E63/D63</f>
        <v>9</v>
      </c>
      <c r="G63" s="65">
        <f t="shared" ref="G63:G64" si="15">SUM(D63:E63)</f>
        <v>300000</v>
      </c>
      <c r="H63" s="140" t="s">
        <v>261</v>
      </c>
    </row>
    <row r="64" spans="1:8" ht="30.75" hidden="1" customHeight="1" thickBot="1" x14ac:dyDescent="0.3">
      <c r="A64" s="61"/>
      <c r="B64" s="62" t="str">
        <f>IF(C64&gt;0,VLOOKUP(C64,[1]Программа!A$2:B$5112,2))</f>
        <v>Развитие механизмов взаимодействия органов местного самоуправления  Тутаевского муниципального района и СОНКО</v>
      </c>
      <c r="C64" s="70" t="s">
        <v>210</v>
      </c>
      <c r="D64" s="64">
        <v>0</v>
      </c>
      <c r="E64" s="64">
        <v>0</v>
      </c>
      <c r="F64" s="141"/>
      <c r="G64" s="64">
        <f t="shared" si="15"/>
        <v>0</v>
      </c>
      <c r="H64" s="138"/>
    </row>
    <row r="65" spans="1:8" ht="45.75" thickBot="1" x14ac:dyDescent="0.3">
      <c r="A65" s="61"/>
      <c r="B65" s="168" t="str">
        <f>IF(C65&gt;0,VLOOKUP(C65,[1]Программа!A$2:B$5112,2))</f>
        <v>Муниципальная целевая 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65" s="169" t="s">
        <v>48</v>
      </c>
      <c r="D65" s="170">
        <v>0</v>
      </c>
      <c r="E65" s="170">
        <v>350000</v>
      </c>
      <c r="F65" s="171">
        <v>1</v>
      </c>
      <c r="G65" s="170">
        <v>350000</v>
      </c>
      <c r="H65" s="140" t="s">
        <v>261</v>
      </c>
    </row>
    <row r="66" spans="1:8" ht="60.75" hidden="1" customHeight="1" thickBot="1" x14ac:dyDescent="0.3">
      <c r="A66" s="61"/>
      <c r="B66" s="62" t="str">
        <f>IF(C66&gt;0,VLOOKUP(C66,[1]Программа!A$2:B$5112,2))</f>
        <v>Развитие механизмов участия садоводческих некоммерческих товариществ в реализации региональной и муниципальной политики по поддержке садоводства и огородничества на территории Тутаевского муниципального района</v>
      </c>
      <c r="C66" s="70" t="s">
        <v>211</v>
      </c>
      <c r="D66" s="64">
        <v>0</v>
      </c>
      <c r="E66" s="64">
        <v>0</v>
      </c>
      <c r="F66" s="141"/>
      <c r="G66" s="64">
        <f t="shared" ref="G66:G67" si="16">SUM(D66:E66)</f>
        <v>0</v>
      </c>
      <c r="H66" s="138"/>
    </row>
    <row r="67" spans="1:8" ht="45.95" hidden="1" customHeight="1" thickBot="1" x14ac:dyDescent="0.3">
      <c r="A67" s="61"/>
      <c r="B67" s="62" t="str">
        <f>IF(C67&gt;0,VLOOKUP(C67,[1]Программа!A$2:B$5112,2))</f>
        <v>Предоставление садоводческим некоммерческим товариществам информационной и консультационной поддержки, популяризация ведения садоводства и огородничества в ТМР</v>
      </c>
      <c r="C67" s="70" t="s">
        <v>213</v>
      </c>
      <c r="D67" s="64">
        <v>0</v>
      </c>
      <c r="E67" s="64">
        <v>0</v>
      </c>
      <c r="F67" s="141"/>
      <c r="G67" s="64">
        <f t="shared" si="16"/>
        <v>0</v>
      </c>
      <c r="H67" s="138"/>
    </row>
    <row r="68" spans="1:8" s="56" customFormat="1" ht="43.5" thickBot="1" x14ac:dyDescent="0.25">
      <c r="A68" s="80"/>
      <c r="B68" s="149" t="str">
        <f>IF(C68&gt;0,VLOOKUP(C68,[1]Программа!A$2:B$5112,2))</f>
        <v>Муниципальная программа "Повышение эффективности муниципального управления в Тутаевском муниципальном районе"</v>
      </c>
      <c r="C68" s="150" t="s">
        <v>50</v>
      </c>
      <c r="D68" s="151">
        <f>D72</f>
        <v>3430000</v>
      </c>
      <c r="E68" s="151">
        <f t="shared" ref="E68:G68" si="17">E72</f>
        <v>773000</v>
      </c>
      <c r="F68" s="151">
        <f>E68/D68</f>
        <v>0.22536443148688046</v>
      </c>
      <c r="G68" s="151">
        <f t="shared" si="17"/>
        <v>4203000</v>
      </c>
      <c r="H68" s="144"/>
    </row>
    <row r="69" spans="1:8" ht="60.75" hidden="1" customHeight="1" thickBot="1" x14ac:dyDescent="0.3">
      <c r="A69" s="61"/>
      <c r="B69" s="62" t="str">
        <f>IF(C69&gt;0,VLOOKUP(C69,[1]Программа!A$2:B$5112,2))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C69" s="70" t="s">
        <v>215</v>
      </c>
      <c r="D69" s="64">
        <v>0</v>
      </c>
      <c r="E69" s="64">
        <v>0</v>
      </c>
      <c r="F69" s="141"/>
      <c r="G69" s="64">
        <f t="shared" ref="G69:G71" si="18">SUM(D69:E69)</f>
        <v>0</v>
      </c>
      <c r="H69" s="138"/>
    </row>
    <row r="70" spans="1:8" ht="45.75" hidden="1" thickBot="1" x14ac:dyDescent="0.3">
      <c r="A70" s="61"/>
      <c r="B70" s="62" t="str">
        <f>IF(C70&gt;0,VLOOKUP(C70,[1]Программа!A$2:B$5112,2))</f>
        <v>Совершенствование механизмов противодействия коррупции, предупреждения и урегулирования конфликта интересов на муниципальной службе</v>
      </c>
      <c r="C70" s="70" t="s">
        <v>216</v>
      </c>
      <c r="D70" s="64">
        <v>0</v>
      </c>
      <c r="E70" s="64">
        <v>0</v>
      </c>
      <c r="F70" s="141"/>
      <c r="G70" s="64">
        <f t="shared" si="18"/>
        <v>0</v>
      </c>
      <c r="H70" s="138"/>
    </row>
    <row r="71" spans="1:8" ht="30.75" hidden="1" customHeight="1" thickBot="1" x14ac:dyDescent="0.3">
      <c r="A71" s="61"/>
      <c r="B71" s="62" t="str">
        <f>IF(C71&gt;0,VLOOKUP(C71,[1]Программа!A$2:B$5112,2))</f>
        <v>Формирование и использование кадрового резерва муниципальной службы</v>
      </c>
      <c r="C71" s="70" t="s">
        <v>217</v>
      </c>
      <c r="D71" s="64">
        <v>0</v>
      </c>
      <c r="E71" s="64">
        <v>0</v>
      </c>
      <c r="F71" s="141"/>
      <c r="G71" s="64">
        <f t="shared" si="18"/>
        <v>0</v>
      </c>
      <c r="H71" s="138"/>
    </row>
    <row r="72" spans="1:8" s="60" customFormat="1" ht="68.25" customHeight="1" thickBot="1" x14ac:dyDescent="0.3">
      <c r="A72" s="57"/>
      <c r="B72" s="168" t="str">
        <f>IF(C72&gt;0,VLOOKUP(C72,[1]Программа!A$2:B$5112,2))</f>
        <v>Муниципальная целевая  программа "Информатизация управленческой деятельности Администрации Тутаевского муниципального района"</v>
      </c>
      <c r="C72" s="169" t="s">
        <v>54</v>
      </c>
      <c r="D72" s="170">
        <v>3430000</v>
      </c>
      <c r="E72" s="170">
        <v>773000</v>
      </c>
      <c r="F72" s="171">
        <f>E72/D72</f>
        <v>0.22536443148688046</v>
      </c>
      <c r="G72" s="170">
        <v>4203000</v>
      </c>
      <c r="H72" s="172" t="s">
        <v>266</v>
      </c>
    </row>
    <row r="73" spans="1:8" s="60" customFormat="1" ht="30.75" hidden="1" thickBot="1" x14ac:dyDescent="0.3">
      <c r="A73" s="57"/>
      <c r="B73" s="100" t="str">
        <f>IF(C73&gt;0,VLOOKUP(C73,[1]Программа!A$2:B$5112,2))</f>
        <v>Муниципальная целевая программа "Развитие предпринимательства в Тутаевском муниципальном районе"</v>
      </c>
      <c r="C73" s="101" t="s">
        <v>61</v>
      </c>
      <c r="D73" s="102">
        <f>SUM(D74:D78)</f>
        <v>0</v>
      </c>
      <c r="E73" s="102">
        <f t="shared" ref="E73:G73" si="19">SUM(E74:E78)</f>
        <v>0</v>
      </c>
      <c r="F73" s="143"/>
      <c r="G73" s="102">
        <f t="shared" si="19"/>
        <v>0</v>
      </c>
      <c r="H73" s="140"/>
    </row>
    <row r="74" spans="1:8" ht="45.75" hidden="1" thickBot="1" x14ac:dyDescent="0.3">
      <c r="A74" s="61"/>
      <c r="B74" s="62" t="str">
        <f>IF(C74&gt;0,VLOOKUP(C74,[1]Программа!A$2:B$5112,2))</f>
        <v>Популяризация роли предпринимательства, информационная, консультационная поддержка субъектов малого и среднего предпринимательства</v>
      </c>
      <c r="C74" s="70" t="s">
        <v>223</v>
      </c>
      <c r="D74" s="64">
        <v>0</v>
      </c>
      <c r="E74" s="64">
        <v>0</v>
      </c>
      <c r="F74" s="141"/>
      <c r="G74" s="64">
        <f t="shared" ref="G74:G78" si="20">SUM(D74:E74)</f>
        <v>0</v>
      </c>
      <c r="H74" s="138"/>
    </row>
    <row r="75" spans="1:8" s="60" customFormat="1" ht="30.75" hidden="1" customHeight="1" thickBot="1" x14ac:dyDescent="0.3">
      <c r="A75" s="57"/>
      <c r="B75" s="62" t="str">
        <f>IF(C75&gt;0,VLOOKUP(C75,[1]Программа!A$2:B$5112,2))</f>
        <v>Содействие продвижению и росту конкурентоспособности продукции малого и среднего предпринимательства</v>
      </c>
      <c r="C75" s="68" t="s">
        <v>224</v>
      </c>
      <c r="D75" s="64">
        <v>0</v>
      </c>
      <c r="E75" s="64">
        <v>0</v>
      </c>
      <c r="F75" s="141"/>
      <c r="G75" s="64">
        <f t="shared" si="20"/>
        <v>0</v>
      </c>
      <c r="H75" s="140"/>
    </row>
    <row r="76" spans="1:8" s="60" customFormat="1" ht="45.95" hidden="1" customHeight="1" thickBot="1" x14ac:dyDescent="0.3">
      <c r="A76" s="57"/>
      <c r="B76" s="62" t="str">
        <f>IF(C76&gt;0,VLOOKUP(C76,[1]Программа!A$2:B$5112,2))</f>
        <v>Развитие инфраструктуры поддержки субъектов малого и среднего предпринимательства, а также имущественная поддержка субъектов малого и среднего предпринимательства</v>
      </c>
      <c r="C76" s="68" t="s">
        <v>225</v>
      </c>
      <c r="D76" s="64">
        <v>0</v>
      </c>
      <c r="E76" s="64">
        <v>0</v>
      </c>
      <c r="F76" s="141"/>
      <c r="G76" s="64">
        <f t="shared" si="20"/>
        <v>0</v>
      </c>
      <c r="H76" s="140"/>
    </row>
    <row r="77" spans="1:8" s="60" customFormat="1" ht="30.75" hidden="1" customHeight="1" thickBot="1" x14ac:dyDescent="0.3">
      <c r="A77" s="57"/>
      <c r="B77" s="62" t="str">
        <f>IF(C77&gt;0,VLOOKUP(C77,[1]Программа!A$2:B$5112,2))</f>
        <v>Обеспечение благоприятных условий для развития субъектов малого и среднего предпринимательства</v>
      </c>
      <c r="C77" s="68" t="s">
        <v>226</v>
      </c>
      <c r="D77" s="64">
        <v>0</v>
      </c>
      <c r="E77" s="64">
        <v>0</v>
      </c>
      <c r="F77" s="141"/>
      <c r="G77" s="64">
        <f t="shared" si="20"/>
        <v>0</v>
      </c>
      <c r="H77" s="140"/>
    </row>
    <row r="78" spans="1:8" s="60" customFormat="1" ht="15.75" hidden="1" customHeight="1" thickBot="1" x14ac:dyDescent="0.3">
      <c r="A78" s="57"/>
      <c r="B78" s="62" t="str">
        <f>IF(C78&gt;0,VLOOKUP(C78,[1]Программа!A$2:B$5112,2))</f>
        <v>Обеспечение занятости населения и развитие самозанятости</v>
      </c>
      <c r="C78" s="68" t="s">
        <v>227</v>
      </c>
      <c r="D78" s="64">
        <v>0</v>
      </c>
      <c r="E78" s="64">
        <v>0</v>
      </c>
      <c r="F78" s="141"/>
      <c r="G78" s="64">
        <f t="shared" si="20"/>
        <v>0</v>
      </c>
      <c r="H78" s="140"/>
    </row>
    <row r="79" spans="1:8" s="56" customFormat="1" ht="29.25" thickBot="1" x14ac:dyDescent="0.25">
      <c r="A79" s="80"/>
      <c r="B79" s="149" t="str">
        <f>IF(C79&gt;0,VLOOKUP(C79,[1]Программа!A$2:B$5112,2))</f>
        <v xml:space="preserve"> Муниципальная программа "Охрана окружающей среды и природопользование в Тутаевском муниципальном районе"</v>
      </c>
      <c r="C79" s="150" t="s">
        <v>62</v>
      </c>
      <c r="D79" s="151">
        <f>D80+D81</f>
        <v>2270000</v>
      </c>
      <c r="E79" s="151">
        <f>E80+E81</f>
        <v>-2150000</v>
      </c>
      <c r="F79" s="152">
        <f>E79/D79</f>
        <v>-0.94713656387665202</v>
      </c>
      <c r="G79" s="151">
        <f>G80+G81</f>
        <v>120000</v>
      </c>
      <c r="H79" s="144"/>
    </row>
    <row r="80" spans="1:8" s="60" customFormat="1" ht="114.75" customHeight="1" thickBot="1" x14ac:dyDescent="0.3">
      <c r="A80" s="57"/>
      <c r="B80" s="168" t="str">
        <f>IF(C80&gt;0,VLOOKUP(C80,[1]Программа!A$2:B$5112,2))</f>
        <v>Муниципальная целевая программа "Санитарно- эпидемиологическая безопасность в Тутаевском  муниципальном районе"</v>
      </c>
      <c r="C80" s="169" t="s">
        <v>64</v>
      </c>
      <c r="D80" s="170">
        <v>2270000</v>
      </c>
      <c r="E80" s="170">
        <v>-2150000</v>
      </c>
      <c r="F80" s="171">
        <f>E80/D80</f>
        <v>-0.94713656387665202</v>
      </c>
      <c r="G80" s="170">
        <v>120000</v>
      </c>
      <c r="H80" s="172" t="s">
        <v>278</v>
      </c>
    </row>
    <row r="81" spans="1:8" s="60" customFormat="1" ht="30.75" hidden="1" thickBot="1" x14ac:dyDescent="0.3">
      <c r="A81" s="57"/>
      <c r="B81" s="100" t="str">
        <f>IF(C81&gt;0,VLOOKUP(C81,[1]Программа!A$2:B$5112,2))</f>
        <v>Муниципальная целевая программа "Ликвидация борщевика в Тутаевском муниципальном районе"</v>
      </c>
      <c r="C81" s="101" t="s">
        <v>65</v>
      </c>
      <c r="D81" s="102">
        <f>D82</f>
        <v>0</v>
      </c>
      <c r="E81" s="102">
        <f t="shared" ref="E81:G81" si="21">E82</f>
        <v>0</v>
      </c>
      <c r="F81" s="143"/>
      <c r="G81" s="102">
        <f t="shared" si="21"/>
        <v>0</v>
      </c>
      <c r="H81" s="140"/>
    </row>
    <row r="82" spans="1:8" ht="15.75" hidden="1" customHeight="1" thickBot="1" x14ac:dyDescent="0.3">
      <c r="A82" s="61"/>
      <c r="B82" s="62" t="str">
        <f>IF(C82&gt;0,VLOOKUP(C82,[1]Программа!A$2:B$5112,2))</f>
        <v xml:space="preserve">Выявление и обработка земель, загрязненных борщевиком </v>
      </c>
      <c r="C82" s="70" t="s">
        <v>229</v>
      </c>
      <c r="D82" s="64">
        <v>0</v>
      </c>
      <c r="E82" s="64">
        <v>0</v>
      </c>
      <c r="F82" s="141"/>
      <c r="G82" s="64">
        <f t="shared" ref="G82" si="22">SUM(D82:E82)</f>
        <v>0</v>
      </c>
      <c r="H82" s="138"/>
    </row>
    <row r="83" spans="1:8" s="56" customFormat="1" ht="29.25" hidden="1" thickBot="1" x14ac:dyDescent="0.25">
      <c r="A83" s="80"/>
      <c r="B83" s="149" t="str">
        <f>IF(C83&gt;0,VLOOKUP(C83,[1]Программа!A$2:B$5112,2))</f>
        <v>Муниципальная программа "Содержание  территории Тутаевского муниципального района"</v>
      </c>
      <c r="C83" s="150" t="s">
        <v>67</v>
      </c>
      <c r="D83" s="151">
        <f>D84+D87+D89+D93</f>
        <v>0</v>
      </c>
      <c r="E83" s="151">
        <f t="shared" ref="E83:G83" si="23">E84+E87+E89+E93</f>
        <v>0</v>
      </c>
      <c r="F83" s="152"/>
      <c r="G83" s="151">
        <f t="shared" si="23"/>
        <v>0</v>
      </c>
      <c r="H83" s="139"/>
    </row>
    <row r="84" spans="1:8" s="60" customFormat="1" ht="30.75" hidden="1" thickBot="1" x14ac:dyDescent="0.3">
      <c r="A84" s="57"/>
      <c r="B84" s="100" t="str">
        <f>IF(C84&gt;0,VLOOKUP(C84,[1]Программа!A$2:B$5112,2))</f>
        <v xml:space="preserve"> Муниципальная целевая программа "Благоустройство и озеленение Тутаевского муниципального района"</v>
      </c>
      <c r="C84" s="101" t="s">
        <v>69</v>
      </c>
      <c r="D84" s="102">
        <f>SUM(D85:D86)</f>
        <v>0</v>
      </c>
      <c r="E84" s="102">
        <f t="shared" ref="E84:G84" si="24">SUM(E85:E86)</f>
        <v>0</v>
      </c>
      <c r="F84" s="143"/>
      <c r="G84" s="102">
        <f t="shared" si="24"/>
        <v>0</v>
      </c>
      <c r="H84" s="140"/>
    </row>
    <row r="85" spans="1:8" ht="30.75" hidden="1" thickBot="1" x14ac:dyDescent="0.3">
      <c r="A85" s="61"/>
      <c r="B85" s="62" t="str">
        <f>IF(C85&gt;0,VLOOKUP(C85,[1]Программа!A$2:B$5112,2))</f>
        <v>Улучшение уровня внешнего благоустройства и санитарного состояния территории Тутаевского муниципального района</v>
      </c>
      <c r="C85" s="70" t="s">
        <v>230</v>
      </c>
      <c r="D85" s="64">
        <v>0</v>
      </c>
      <c r="E85" s="64">
        <v>0</v>
      </c>
      <c r="F85" s="141"/>
      <c r="G85" s="64">
        <f t="shared" ref="G85:G86" si="25">SUM(D85:E85)</f>
        <v>0</v>
      </c>
      <c r="H85" s="138"/>
    </row>
    <row r="86" spans="1:8" ht="30.75" hidden="1" thickBot="1" x14ac:dyDescent="0.3">
      <c r="A86" s="61"/>
      <c r="B86" s="62" t="str">
        <f>IF(C86&gt;0,VLOOKUP(C86,[1]Программа!A$2:B$5112,2))</f>
        <v>Обеспечение мероприятий по совершенствованию эстетического состояния территории</v>
      </c>
      <c r="C86" s="70" t="s">
        <v>231</v>
      </c>
      <c r="D86" s="64">
        <v>0</v>
      </c>
      <c r="E86" s="64">
        <v>0</v>
      </c>
      <c r="F86" s="141"/>
      <c r="G86" s="64">
        <f t="shared" si="25"/>
        <v>0</v>
      </c>
      <c r="H86" s="138"/>
    </row>
    <row r="87" spans="1:8" ht="45.75" hidden="1" thickBot="1" x14ac:dyDescent="0.3">
      <c r="A87" s="61"/>
      <c r="B87" s="100" t="str">
        <f>IF(C87&gt;0,VLOOKUP(C87,[1]Программа!A$2:B$5112,2))</f>
        <v xml:space="preserve">Муниципальная целевая программа "Организация и развитие ритуальных услуг и мест захоронения в Тутаевском муниципальном районе" </v>
      </c>
      <c r="C87" s="101" t="s">
        <v>71</v>
      </c>
      <c r="D87" s="102">
        <f>D88</f>
        <v>0</v>
      </c>
      <c r="E87" s="102">
        <f t="shared" ref="E87:G87" si="26">E88</f>
        <v>0</v>
      </c>
      <c r="F87" s="143"/>
      <c r="G87" s="102">
        <f t="shared" si="26"/>
        <v>0</v>
      </c>
      <c r="H87" s="138"/>
    </row>
    <row r="88" spans="1:8" ht="30.75" hidden="1" thickBot="1" x14ac:dyDescent="0.3">
      <c r="A88" s="61"/>
      <c r="B88" s="62" t="str">
        <f>IF(C88&gt;0,VLOOKUP(C88,[1]Программа!A$2:B$5112,2))</f>
        <v>Обеспечение комплекса работ по повышению уровня благоустройства мест погребений</v>
      </c>
      <c r="C88" s="70" t="s">
        <v>232</v>
      </c>
      <c r="D88" s="64">
        <v>0</v>
      </c>
      <c r="E88" s="64">
        <v>0</v>
      </c>
      <c r="F88" s="141"/>
      <c r="G88" s="64">
        <f t="shared" ref="G88" si="27">SUM(D88:E88)</f>
        <v>0</v>
      </c>
      <c r="H88" s="138"/>
    </row>
    <row r="89" spans="1:8" ht="45.95" hidden="1" customHeight="1" thickBot="1" x14ac:dyDescent="0.3">
      <c r="A89" s="61"/>
      <c r="B89" s="100" t="str">
        <f>IF(C89&gt;0,VLOOKUP(C89,[1]Программа!A$2:B$5112,2))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89" s="101" t="s">
        <v>73</v>
      </c>
      <c r="D89" s="102">
        <f>SUM(D90:D92)</f>
        <v>0</v>
      </c>
      <c r="E89" s="102">
        <f t="shared" ref="E89:G89" si="28">SUM(E90:E92)</f>
        <v>0</v>
      </c>
      <c r="F89" s="143"/>
      <c r="G89" s="102">
        <f t="shared" si="28"/>
        <v>0</v>
      </c>
      <c r="H89" s="138"/>
    </row>
    <row r="90" spans="1:8" ht="30.75" hidden="1" thickBot="1" x14ac:dyDescent="0.3">
      <c r="A90" s="61"/>
      <c r="B90" s="62" t="str">
        <f>IF(C90&gt;0,VLOOKUP(C90,[1]Программа!A$2:B$5112,2))</f>
        <v>Приведение и поддержание освещенности улиц города в нормативном состоянии</v>
      </c>
      <c r="C90" s="70" t="s">
        <v>233</v>
      </c>
      <c r="D90" s="64">
        <v>0</v>
      </c>
      <c r="E90" s="64">
        <v>0</v>
      </c>
      <c r="F90" s="141"/>
      <c r="G90" s="64">
        <f t="shared" ref="G90:G92" si="29">SUM(D90:E90)</f>
        <v>0</v>
      </c>
      <c r="H90" s="138"/>
    </row>
    <row r="91" spans="1:8" ht="15.75" hidden="1" thickBot="1" x14ac:dyDescent="0.3">
      <c r="A91" s="61"/>
      <c r="B91" s="62" t="str">
        <f>IF(C91&gt;0,VLOOKUP(C91,[1]Программа!A$2:B$5112,2))</f>
        <v>Модернизация линий наружного освещения города</v>
      </c>
      <c r="C91" s="70" t="s">
        <v>234</v>
      </c>
      <c r="D91" s="64">
        <v>0</v>
      </c>
      <c r="E91" s="64">
        <v>0</v>
      </c>
      <c r="F91" s="141"/>
      <c r="G91" s="64">
        <f t="shared" si="29"/>
        <v>0</v>
      </c>
      <c r="H91" s="138"/>
    </row>
    <row r="92" spans="1:8" ht="30.75" hidden="1" customHeight="1" thickBot="1" x14ac:dyDescent="0.3">
      <c r="A92" s="61"/>
      <c r="B92" s="62" t="str">
        <f>IF(C92&gt;0,VLOOKUP(C92,[1]Программа!A$2:B$5112,2))</f>
        <v>Снижение количества жалоб населения на некачественное освещение</v>
      </c>
      <c r="C92" s="70" t="s">
        <v>235</v>
      </c>
      <c r="D92" s="64">
        <v>0</v>
      </c>
      <c r="E92" s="64">
        <v>0</v>
      </c>
      <c r="F92" s="141"/>
      <c r="G92" s="64">
        <f t="shared" si="29"/>
        <v>0</v>
      </c>
      <c r="H92" s="138"/>
    </row>
    <row r="93" spans="1:8" ht="75.75" hidden="1" customHeight="1" thickBot="1" x14ac:dyDescent="0.3">
      <c r="A93" s="61"/>
      <c r="B93" s="100" t="str">
        <f>IF(C93&gt;0,VLOOKUP(C93,[1]Программа!A$2:B$5112,2))</f>
        <v>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93" s="101" t="s">
        <v>75</v>
      </c>
      <c r="D93" s="102">
        <f>D94</f>
        <v>0</v>
      </c>
      <c r="E93" s="102">
        <f t="shared" ref="E93:G93" si="30">E94</f>
        <v>0</v>
      </c>
      <c r="F93" s="143"/>
      <c r="G93" s="102">
        <f t="shared" si="30"/>
        <v>0</v>
      </c>
      <c r="H93" s="138"/>
    </row>
    <row r="94" spans="1:8" ht="30.75" hidden="1" thickBot="1" x14ac:dyDescent="0.3">
      <c r="A94" s="61"/>
      <c r="B94" s="62" t="str">
        <f>IF(C94&gt;0,VLOOKUP(C94,[1]Программа!A$2:B$5112,2))</f>
        <v>Создание механизма управления потреблением энергетических ресурсов и сокращение бюджетных затрат</v>
      </c>
      <c r="C94" s="70" t="s">
        <v>236</v>
      </c>
      <c r="D94" s="64">
        <v>0</v>
      </c>
      <c r="E94" s="64">
        <v>0</v>
      </c>
      <c r="F94" s="141"/>
      <c r="G94" s="64">
        <f t="shared" ref="G94" si="31">SUM(D94:E94)</f>
        <v>0</v>
      </c>
      <c r="H94" s="138"/>
    </row>
    <row r="95" spans="1:8" ht="45.75" hidden="1" thickBot="1" x14ac:dyDescent="0.3">
      <c r="A95" s="61"/>
      <c r="B95" s="62" t="str">
        <f>IF(C95&gt;0,VLOOKUP(C95,[1]Программа!A$2:B$5112,2))</f>
        <v>Создание условий для развития инвестиционной привлекательности и наращивания налогового потенциала в г. Тутаеве Тутаевского муниципального района Ярославской области</v>
      </c>
      <c r="C95" s="70" t="s">
        <v>242</v>
      </c>
      <c r="D95" s="64">
        <v>0</v>
      </c>
      <c r="E95" s="64">
        <v>0</v>
      </c>
      <c r="F95" s="141"/>
      <c r="G95" s="64">
        <f t="shared" ref="G95:G96" si="32">SUM(D95:E95)</f>
        <v>0</v>
      </c>
      <c r="H95" s="138"/>
    </row>
    <row r="96" spans="1:8" ht="15.75" hidden="1" customHeight="1" thickBot="1" x14ac:dyDescent="0.3">
      <c r="A96" s="61"/>
      <c r="B96" s="62" t="str">
        <f>IF(C96&gt;0,VLOOKUP(C96,[1]Программа!A$2:B$5112,2))</f>
        <v>Реализация  проекта "Дорожная сеть"</v>
      </c>
      <c r="C96" s="70" t="s">
        <v>243</v>
      </c>
      <c r="D96" s="64">
        <v>0</v>
      </c>
      <c r="E96" s="64">
        <v>0</v>
      </c>
      <c r="F96" s="141"/>
      <c r="G96" s="64">
        <f t="shared" si="32"/>
        <v>0</v>
      </c>
      <c r="H96" s="138"/>
    </row>
    <row r="97" spans="1:8" s="56" customFormat="1" ht="43.5" hidden="1" thickBot="1" x14ac:dyDescent="0.25">
      <c r="A97" s="80"/>
      <c r="B97" s="149" t="str">
        <f>IF(C97&gt;0,VLOOKUP(C97,[1]Программа!A$2:B$5112,2))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C97" s="150" t="s">
        <v>83</v>
      </c>
      <c r="D97" s="151">
        <f>D98+D102</f>
        <v>0</v>
      </c>
      <c r="E97" s="151">
        <f t="shared" ref="E97:G97" si="33">E98+E102</f>
        <v>0</v>
      </c>
      <c r="F97" s="152"/>
      <c r="G97" s="151">
        <f t="shared" si="33"/>
        <v>0</v>
      </c>
      <c r="H97" s="139"/>
    </row>
    <row r="98" spans="1:8" s="56" customFormat="1" ht="45.95" hidden="1" customHeight="1" thickBot="1" x14ac:dyDescent="0.3">
      <c r="A98" s="80"/>
      <c r="B98" s="100" t="str">
        <f>IF(C98&gt;0,VLOOKUP(C98,[1]Программа!A$2:B$5112,2))</f>
        <v>Муниципальная целевая программа "Градостроительная деятельность на территории Тутаевского муниципального района"</v>
      </c>
      <c r="C98" s="101" t="s">
        <v>85</v>
      </c>
      <c r="D98" s="102">
        <f>SUM(D99:D101)</f>
        <v>0</v>
      </c>
      <c r="E98" s="102">
        <f t="shared" ref="E98:G98" si="34">SUM(E99:E101)</f>
        <v>0</v>
      </c>
      <c r="F98" s="143"/>
      <c r="G98" s="102">
        <f t="shared" si="34"/>
        <v>0</v>
      </c>
      <c r="H98" s="139"/>
    </row>
    <row r="99" spans="1:8" ht="15.75" hidden="1" thickBot="1" x14ac:dyDescent="0.3">
      <c r="A99" s="61"/>
      <c r="B99" s="62" t="str">
        <f>IF(C99&gt;0,VLOOKUP(C99,[1]Программа!A$2:B$5112,2))</f>
        <v>Подготовка градостроительной документации</v>
      </c>
      <c r="C99" s="70" t="s">
        <v>244</v>
      </c>
      <c r="D99" s="64">
        <v>0</v>
      </c>
      <c r="E99" s="64">
        <v>0</v>
      </c>
      <c r="F99" s="141"/>
      <c r="G99" s="64">
        <f t="shared" ref="G99:G101" si="35">SUM(D99:E99)</f>
        <v>0</v>
      </c>
      <c r="H99" s="138"/>
    </row>
    <row r="100" spans="1:8" ht="15.75" hidden="1" thickBot="1" x14ac:dyDescent="0.3">
      <c r="A100" s="61"/>
      <c r="B100" s="62" t="str">
        <f>IF(C100&gt;0,VLOOKUP(C100,[1]Программа!A$2:B$5112,2))</f>
        <v>Организация хранения научно-технической документации</v>
      </c>
      <c r="C100" s="70" t="s">
        <v>245</v>
      </c>
      <c r="D100" s="64">
        <v>0</v>
      </c>
      <c r="E100" s="64">
        <v>0</v>
      </c>
      <c r="F100" s="141"/>
      <c r="G100" s="64">
        <f t="shared" si="35"/>
        <v>0</v>
      </c>
      <c r="H100" s="138"/>
    </row>
    <row r="101" spans="1:8" ht="15.75" hidden="1" thickBot="1" x14ac:dyDescent="0.3">
      <c r="A101" s="61"/>
      <c r="B101" s="62" t="str">
        <f>IF(C101&gt;0,VLOOKUP(C101,[1]Программа!A$2:B$5112,2))</f>
        <v>Изготовление архитектурных объектов</v>
      </c>
      <c r="C101" s="70" t="s">
        <v>246</v>
      </c>
      <c r="D101" s="64">
        <v>0</v>
      </c>
      <c r="E101" s="64">
        <v>0</v>
      </c>
      <c r="F101" s="141"/>
      <c r="G101" s="64">
        <f t="shared" si="35"/>
        <v>0</v>
      </c>
      <c r="H101" s="138"/>
    </row>
    <row r="102" spans="1:8" ht="45.75" hidden="1" thickBot="1" x14ac:dyDescent="0.3">
      <c r="A102" s="61"/>
      <c r="B102" s="100" t="str">
        <f>IF(C102&gt;0,VLOOKUP(C102,[1]Программа!A$2:B$5112,2))</f>
        <v>Муниципальная целевая программа "Сохранение, использование и популяризация объектов культурного наследия на территории Тутаевского муниципального района"</v>
      </c>
      <c r="C102" s="101" t="s">
        <v>87</v>
      </c>
      <c r="D102" s="102">
        <f>D103</f>
        <v>0</v>
      </c>
      <c r="E102" s="102">
        <f t="shared" ref="E102:G102" si="36">E103</f>
        <v>0</v>
      </c>
      <c r="F102" s="143"/>
      <c r="G102" s="102">
        <f t="shared" si="36"/>
        <v>0</v>
      </c>
      <c r="H102" s="138"/>
    </row>
    <row r="103" spans="1:8" ht="15.75" hidden="1" thickBot="1" x14ac:dyDescent="0.3">
      <c r="A103" s="61"/>
      <c r="B103" s="62" t="str">
        <f>IF(C103&gt;0,VLOOKUP(C103,[1]Программа!A$2:B$5112,2))</f>
        <v>Проведение государственной историко-культурной экспертизы</v>
      </c>
      <c r="C103" s="70" t="s">
        <v>247</v>
      </c>
      <c r="D103" s="64">
        <v>0</v>
      </c>
      <c r="E103" s="64">
        <v>0</v>
      </c>
      <c r="F103" s="141"/>
      <c r="G103" s="64">
        <f t="shared" ref="G103" si="37">SUM(D103:E103)</f>
        <v>0</v>
      </c>
      <c r="H103" s="138"/>
    </row>
    <row r="104" spans="1:8" ht="30.75" hidden="1" thickBot="1" x14ac:dyDescent="0.3">
      <c r="A104" s="72"/>
      <c r="B104" s="100" t="str">
        <f>IF(C104&gt;0,VLOOKUP(C104,[1]Программа!A$2:B$5112,2))</f>
        <v>Муниципальная целевая программа "Обеспечение безопасности населения Тутаевского муниципального района"</v>
      </c>
      <c r="C104" s="118" t="s">
        <v>93</v>
      </c>
      <c r="D104" s="102">
        <f>D105</f>
        <v>0</v>
      </c>
      <c r="E104" s="102">
        <f t="shared" ref="E104:G104" si="38">E105</f>
        <v>0</v>
      </c>
      <c r="F104" s="143"/>
      <c r="G104" s="102">
        <f t="shared" si="38"/>
        <v>0</v>
      </c>
      <c r="H104" s="138"/>
    </row>
    <row r="105" spans="1:8" ht="15.75" hidden="1" thickBot="1" x14ac:dyDescent="0.3">
      <c r="A105" s="72"/>
      <c r="B105" s="67"/>
      <c r="C105" s="70" t="s">
        <v>249</v>
      </c>
      <c r="D105" s="65">
        <v>0</v>
      </c>
      <c r="E105" s="65">
        <v>0</v>
      </c>
      <c r="F105" s="142"/>
      <c r="G105" s="64">
        <f t="shared" ref="G105" si="39">SUM(D105:E105)</f>
        <v>0</v>
      </c>
      <c r="H105" s="138"/>
    </row>
    <row r="106" spans="1:8" ht="30" hidden="1" thickBot="1" x14ac:dyDescent="0.3">
      <c r="A106" s="72"/>
      <c r="B106" s="149" t="str">
        <f>IF(C106&gt;0,VLOOKUP(C106,[1]Программа!A$2:B$5112,2))</f>
        <v>Муниципальная программа «Сохранение общественного здоровья  населения Тутаевского муниципального района»</v>
      </c>
      <c r="C106" s="150" t="s">
        <v>95</v>
      </c>
      <c r="D106" s="155">
        <f>D107+D113</f>
        <v>0</v>
      </c>
      <c r="E106" s="155">
        <f t="shared" ref="E106:G106" si="40">E107+E113</f>
        <v>0</v>
      </c>
      <c r="F106" s="156">
        <f t="shared" si="40"/>
        <v>0</v>
      </c>
      <c r="G106" s="155">
        <f t="shared" si="40"/>
        <v>0</v>
      </c>
      <c r="H106" s="138"/>
    </row>
    <row r="107" spans="1:8" ht="45.95" hidden="1" customHeight="1" thickBot="1" x14ac:dyDescent="0.3">
      <c r="A107" s="72"/>
      <c r="B107" s="100" t="str">
        <f>IF(C107&gt;0,VLOOKUP(C107,[1]Программа!A$2:B$5112,2))</f>
        <v>Муниципальная целевая  программа «Укрепление общественного здоровья  населения Тутаевского муниципального района»</v>
      </c>
      <c r="C107" s="101" t="s">
        <v>97</v>
      </c>
      <c r="D107" s="102">
        <f>SUM(D108:D112)</f>
        <v>0</v>
      </c>
      <c r="E107" s="102">
        <f t="shared" ref="E107:G107" si="41">SUM(E108:E112)</f>
        <v>0</v>
      </c>
      <c r="F107" s="143">
        <f t="shared" si="41"/>
        <v>0</v>
      </c>
      <c r="G107" s="102">
        <f t="shared" si="41"/>
        <v>0</v>
      </c>
      <c r="H107" s="138"/>
    </row>
    <row r="108" spans="1:8" ht="30.75" hidden="1" customHeight="1" thickBot="1" x14ac:dyDescent="0.3">
      <c r="A108" s="72"/>
      <c r="B108" s="62" t="str">
        <f>IF(C108&gt;0,VLOOKUP(C108,[1]Программа!A$2:B$5112,2))</f>
        <v>Реализация мероприятий по профилактике заболеваний и формированию здорового образа жизни граждан</v>
      </c>
      <c r="C108" s="70" t="s">
        <v>99</v>
      </c>
      <c r="D108" s="65">
        <v>0</v>
      </c>
      <c r="E108" s="65">
        <v>0</v>
      </c>
      <c r="F108" s="142"/>
      <c r="G108" s="64">
        <f t="shared" ref="G108:G112" si="42">SUM(D108:E108)</f>
        <v>0</v>
      </c>
      <c r="H108" s="138"/>
    </row>
    <row r="109" spans="1:8" ht="45.95" hidden="1" customHeight="1" thickBot="1" x14ac:dyDescent="0.3">
      <c r="A109" s="72"/>
      <c r="B109" s="62" t="str">
        <f>IF(C109&gt;0,VLOOKUP(C109,[1]Программа!A$2:B$5112,2))</f>
        <v>Реализация мероприятий по сокращению потребления алкоголя и снижению ассоциированной с ним смертности трудоспособного населени</v>
      </c>
      <c r="C109" s="70" t="s">
        <v>101</v>
      </c>
      <c r="D109" s="65">
        <v>0</v>
      </c>
      <c r="E109" s="65">
        <v>0</v>
      </c>
      <c r="F109" s="142"/>
      <c r="G109" s="64">
        <f t="shared" si="42"/>
        <v>0</v>
      </c>
      <c r="H109" s="138"/>
    </row>
    <row r="110" spans="1:8" ht="15.75" hidden="1" customHeight="1" thickBot="1" x14ac:dyDescent="0.3">
      <c r="A110" s="72"/>
      <c r="B110" s="62" t="str">
        <f>IF(C110&gt;0,VLOOKUP(C110,[1]Программа!A$2:B$5112,2))</f>
        <v>Проведение информационно-просветительной компании</v>
      </c>
      <c r="C110" s="70" t="s">
        <v>103</v>
      </c>
      <c r="D110" s="65">
        <v>0</v>
      </c>
      <c r="E110" s="65">
        <v>0</v>
      </c>
      <c r="F110" s="142"/>
      <c r="G110" s="64">
        <f t="shared" si="42"/>
        <v>0</v>
      </c>
      <c r="H110" s="138"/>
    </row>
    <row r="111" spans="1:8" ht="30.75" hidden="1" customHeight="1" thickBot="1" x14ac:dyDescent="0.3">
      <c r="A111" s="72"/>
      <c r="B111" s="62" t="str">
        <f>IF(C111&gt;0,VLOOKUP(C111,[1]Программа!A$2:B$5112,2))</f>
        <v>Санитарно-гигиеническое просвещение населения и пропаганда диспансеризации</v>
      </c>
      <c r="C111" s="70" t="s">
        <v>105</v>
      </c>
      <c r="D111" s="65">
        <v>0</v>
      </c>
      <c r="E111" s="65">
        <v>0</v>
      </c>
      <c r="F111" s="142"/>
      <c r="G111" s="64">
        <f t="shared" si="42"/>
        <v>0</v>
      </c>
      <c r="H111" s="138"/>
    </row>
    <row r="112" spans="1:8" ht="15.75" hidden="1" customHeight="1" thickBot="1" x14ac:dyDescent="0.3">
      <c r="A112" s="72"/>
      <c r="B112" s="62" t="str">
        <f>IF(C112&gt;0,VLOOKUP(C112,[1]Программа!A$2:B$5112,2))</f>
        <v>Разработка и внедрение корпаративных программ здороья</v>
      </c>
      <c r="C112" s="70" t="s">
        <v>107</v>
      </c>
      <c r="D112" s="65">
        <v>0</v>
      </c>
      <c r="E112" s="65">
        <v>0</v>
      </c>
      <c r="F112" s="142"/>
      <c r="G112" s="64">
        <f t="shared" si="42"/>
        <v>0</v>
      </c>
      <c r="H112" s="138"/>
    </row>
    <row r="113" spans="1:8" ht="45.75" hidden="1" thickBot="1" x14ac:dyDescent="0.3">
      <c r="A113" s="72"/>
      <c r="B113" s="100" t="str">
        <f>IF(C113&gt;0,VLOOKUP(C113,[1]Программа!A$2:B$5112,2))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13" s="101" t="s">
        <v>109</v>
      </c>
      <c r="D113" s="102">
        <f>SUM(D114:D116)</f>
        <v>0</v>
      </c>
      <c r="E113" s="102">
        <f t="shared" ref="E113:G113" si="43">SUM(E114:E116)</f>
        <v>0</v>
      </c>
      <c r="F113" s="143">
        <f t="shared" si="43"/>
        <v>0</v>
      </c>
      <c r="G113" s="102">
        <f t="shared" si="43"/>
        <v>0</v>
      </c>
      <c r="H113" s="138"/>
    </row>
    <row r="114" spans="1:8" ht="30.75" hidden="1" thickBot="1" x14ac:dyDescent="0.3">
      <c r="A114" s="72"/>
      <c r="B114" s="62" t="str">
        <f>IF(C114&gt;0,VLOOKUP(C114,[1]Программа!A$2:B$5112,2))</f>
        <v>Развитие системы профилактики немедицинского потребления наркотиков</v>
      </c>
      <c r="C114" s="70" t="s">
        <v>250</v>
      </c>
      <c r="D114" s="65">
        <v>0</v>
      </c>
      <c r="E114" s="65">
        <v>0</v>
      </c>
      <c r="F114" s="142"/>
      <c r="G114" s="64">
        <f t="shared" ref="G114:G116" si="44">SUM(D114:E114)</f>
        <v>0</v>
      </c>
      <c r="H114" s="138"/>
    </row>
    <row r="115" spans="1:8" ht="30.75" hidden="1" customHeight="1" thickBot="1" x14ac:dyDescent="0.3">
      <c r="A115" s="72"/>
      <c r="B115" s="62" t="s">
        <v>256</v>
      </c>
      <c r="C115" s="70" t="s">
        <v>250</v>
      </c>
      <c r="D115" s="65">
        <v>0</v>
      </c>
      <c r="E115" s="65">
        <v>0</v>
      </c>
      <c r="F115" s="142"/>
      <c r="G115" s="64">
        <f t="shared" si="44"/>
        <v>0</v>
      </c>
      <c r="H115" s="138"/>
    </row>
    <row r="116" spans="1:8" ht="30.75" hidden="1" customHeight="1" thickBot="1" x14ac:dyDescent="0.3">
      <c r="A116" s="72"/>
      <c r="B116" s="62" t="s">
        <v>257</v>
      </c>
      <c r="C116" s="70" t="s">
        <v>250</v>
      </c>
      <c r="D116" s="65">
        <v>0</v>
      </c>
      <c r="E116" s="65">
        <v>0</v>
      </c>
      <c r="F116" s="142"/>
      <c r="G116" s="64">
        <f t="shared" si="44"/>
        <v>0</v>
      </c>
      <c r="H116" s="138"/>
    </row>
    <row r="117" spans="1:8" s="56" customFormat="1" thickBot="1" x14ac:dyDescent="0.25">
      <c r="A117" s="80"/>
      <c r="B117" s="157" t="s">
        <v>251</v>
      </c>
      <c r="C117" s="158"/>
      <c r="D117" s="159">
        <f>D31+D48+D62+D68+D79</f>
        <v>399254831</v>
      </c>
      <c r="E117" s="159">
        <f>E31+E48+E62+E68+E79</f>
        <v>12666548</v>
      </c>
      <c r="F117" s="160">
        <v>0.03</v>
      </c>
      <c r="G117" s="159">
        <f>G31+G48+G62+G68+G79</f>
        <v>419284731</v>
      </c>
      <c r="H117" s="147"/>
    </row>
    <row r="118" spans="1:8" ht="123.75" customHeight="1" thickBot="1" x14ac:dyDescent="0.3">
      <c r="A118" s="72" t="s">
        <v>252</v>
      </c>
      <c r="B118" s="161" t="str">
        <f>IF(C118&gt;0,VLOOKUP(C118,[1]Программа!A$2:B$5112,2))</f>
        <v>Непрограммные расходы бюджета</v>
      </c>
      <c r="C118" s="162" t="s">
        <v>111</v>
      </c>
      <c r="D118" s="159">
        <v>182024710</v>
      </c>
      <c r="E118" s="159">
        <v>-12666548</v>
      </c>
      <c r="F118" s="160">
        <f>E118/D118</f>
        <v>-6.9586969813054497E-2</v>
      </c>
      <c r="G118" s="159">
        <f>D118+E118</f>
        <v>169358162</v>
      </c>
      <c r="H118" s="188" t="s">
        <v>279</v>
      </c>
    </row>
    <row r="119" spans="1:8" ht="15.75" hidden="1" thickBot="1" x14ac:dyDescent="0.3">
      <c r="A119" s="72"/>
      <c r="B119" s="62" t="str">
        <f>IF(C119&gt;0,VLOOKUP(C119,[1]Программа!A$2:B$5112,2))</f>
        <v>Непрограммные расходы бюджета</v>
      </c>
      <c r="C119" s="70" t="s">
        <v>253</v>
      </c>
      <c r="D119" s="64">
        <f>SUMIFS([1]Пр.11!G$10:G$1661,[1]Пр.11!$D$10:$D$1661,C119)</f>
        <v>0</v>
      </c>
      <c r="E119" s="163">
        <f>SUMIFS([1]Пр.11!H$10:H$1661,[1]Пр.11!$D$10:$D$1661,C119)</f>
        <v>0</v>
      </c>
      <c r="F119" s="164"/>
      <c r="G119" s="163">
        <f>SUMIFS([1]Пр.11!I$10:I$1661,[1]Пр.11!$D$10:$D$1661,C119)</f>
        <v>0</v>
      </c>
      <c r="H119" s="148"/>
    </row>
    <row r="120" spans="1:8" s="56" customFormat="1" thickBot="1" x14ac:dyDescent="0.25">
      <c r="A120" s="55"/>
      <c r="B120" s="165" t="s">
        <v>255</v>
      </c>
      <c r="C120" s="166"/>
      <c r="D120" s="163">
        <f>D117+D118</f>
        <v>581279541</v>
      </c>
      <c r="E120" s="163">
        <f t="shared" ref="E120:G120" si="45">E117+E118</f>
        <v>0</v>
      </c>
      <c r="F120" s="163">
        <v>0</v>
      </c>
      <c r="G120" s="163">
        <f t="shared" si="45"/>
        <v>588642893</v>
      </c>
      <c r="H120" s="139"/>
    </row>
    <row r="121" spans="1:8" x14ac:dyDescent="0.25">
      <c r="B121" s="194"/>
      <c r="C121" s="194"/>
      <c r="D121" s="194"/>
      <c r="E121" s="194"/>
      <c r="F121" s="194"/>
      <c r="G121" s="194"/>
      <c r="H121" s="194"/>
    </row>
    <row r="122" spans="1:8" ht="58.5" customHeight="1" x14ac:dyDescent="0.3">
      <c r="B122" s="192" t="s">
        <v>281</v>
      </c>
      <c r="C122" s="192"/>
      <c r="D122" s="192"/>
      <c r="E122" s="192"/>
      <c r="F122" s="192"/>
      <c r="G122" s="192"/>
      <c r="H122" s="192"/>
    </row>
    <row r="123" spans="1:8" hidden="1" x14ac:dyDescent="0.25">
      <c r="B123" s="194"/>
      <c r="C123" s="194"/>
      <c r="D123" s="194"/>
      <c r="E123" s="194"/>
      <c r="F123" s="194"/>
      <c r="G123" s="194"/>
      <c r="H123" s="194"/>
    </row>
    <row r="124" spans="1:8" hidden="1" x14ac:dyDescent="0.25">
      <c r="B124" s="194"/>
      <c r="C124" s="194"/>
      <c r="D124" s="194"/>
      <c r="E124" s="194"/>
      <c r="F124" s="194"/>
      <c r="G124" s="194"/>
      <c r="H124" s="194"/>
    </row>
    <row r="125" spans="1:8" hidden="1" x14ac:dyDescent="0.25">
      <c r="B125" s="194"/>
      <c r="C125" s="194"/>
      <c r="D125" s="194"/>
      <c r="E125" s="194"/>
      <c r="F125" s="194"/>
      <c r="G125" s="194"/>
      <c r="H125" s="194"/>
    </row>
    <row r="126" spans="1:8" hidden="1" x14ac:dyDescent="0.25">
      <c r="B126" s="194"/>
      <c r="C126" s="194"/>
      <c r="D126" s="194"/>
      <c r="E126" s="194"/>
      <c r="F126" s="194"/>
      <c r="G126" s="194"/>
      <c r="H126" s="194"/>
    </row>
    <row r="127" spans="1:8" hidden="1" x14ac:dyDescent="0.25">
      <c r="B127" s="194"/>
      <c r="C127" s="194"/>
      <c r="D127" s="194"/>
      <c r="E127" s="194"/>
      <c r="F127" s="194"/>
      <c r="G127" s="194"/>
      <c r="H127" s="194"/>
    </row>
    <row r="128" spans="1:8" x14ac:dyDescent="0.25">
      <c r="B128" s="194"/>
      <c r="C128" s="194"/>
      <c r="D128" s="194"/>
      <c r="E128" s="194"/>
      <c r="F128" s="194"/>
      <c r="G128" s="194"/>
      <c r="H128" s="194"/>
    </row>
  </sheetData>
  <mergeCells count="15">
    <mergeCell ref="B7:H7"/>
    <mergeCell ref="B9:H9"/>
    <mergeCell ref="B8:H8"/>
    <mergeCell ref="B122:H122"/>
    <mergeCell ref="B1:H1"/>
    <mergeCell ref="B2:H2"/>
    <mergeCell ref="B3:H3"/>
    <mergeCell ref="B5:H5"/>
    <mergeCell ref="B6:H6"/>
    <mergeCell ref="A11:A12"/>
    <mergeCell ref="B11:B13"/>
    <mergeCell ref="C11:C13"/>
    <mergeCell ref="D11:F12"/>
    <mergeCell ref="G11:G13"/>
    <mergeCell ref="H11:H13"/>
  </mergeCells>
  <pageMargins left="0.31496062992125984" right="0.31496062992125984" top="0.35433070866141736" bottom="0.35433070866141736" header="0" footer="0"/>
  <pageSetup paperSize="9" scale="72" fitToHeight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B682D-FC88-4F4A-80F9-A7B7A25360E3}">
  <dimension ref="A1"/>
  <sheetViews>
    <sheetView workbookViewId="0">
      <selection activeCell="G16" sqref="G16"/>
    </sheetView>
  </sheetViews>
  <sheetFormatPr defaultRowHeight="15" x14ac:dyDescent="0.25"/>
  <sheetData>
    <row r="1" spans="1:1" x14ac:dyDescent="0.25">
      <c r="A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Лист1</vt:lpstr>
      <vt:lpstr>Лист2</vt:lpstr>
      <vt:lpstr>полная</vt:lpstr>
      <vt:lpstr>свод</vt:lpstr>
      <vt:lpstr>Лист3</vt:lpstr>
      <vt:lpstr>свод!Область_печати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2022-12-17T10:57:21Z</dcterms:modified>
</cp:coreProperties>
</file>